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8975" windowHeight="7395" tabRatio="790" activeTab="0"/>
  </bookViews>
  <sheets>
    <sheet name="市内総生産（実数）" sheetId="1" r:id="rId1"/>
    <sheet name="市内総生産（増加率）" sheetId="2" r:id="rId2"/>
    <sheet name="市内総生産（構成比）" sheetId="3" r:id="rId3"/>
    <sheet name="市民所得（実数）" sheetId="4" r:id="rId4"/>
    <sheet name="市民所得（増加率）" sheetId="5" r:id="rId5"/>
    <sheet name="市民所得（構成比）" sheetId="6" r:id="rId6"/>
  </sheets>
  <definedNames>
    <definedName name="_xlnm.Print_Area" localSheetId="5">'市民所得（構成比）'!$A$1:$O$24</definedName>
    <definedName name="_xlnm.Print_Area" localSheetId="3">'市民所得（実数）'!$A$1:$O$24</definedName>
    <definedName name="_xlnm.Print_Area" localSheetId="4">'市民所得（増加率）'!$A$1:$O$24</definedName>
  </definedNames>
  <calcPr fullCalcOnLoad="1"/>
</workbook>
</file>

<file path=xl/sharedStrings.xml><?xml version="1.0" encoding="utf-8"?>
<sst xmlns="http://schemas.openxmlformats.org/spreadsheetml/2006/main" count="303" uniqueCount="81">
  <si>
    <t>１産 業</t>
  </si>
  <si>
    <t>２政府サービス生産者</t>
  </si>
  <si>
    <t>４小計</t>
  </si>
  <si>
    <t>７（控除）帰属利子</t>
  </si>
  <si>
    <t>５輸入品に課される税・関税</t>
  </si>
  <si>
    <t>経済活動別</t>
  </si>
  <si>
    <t>２財産所得</t>
  </si>
  <si>
    <t>３企業所得</t>
  </si>
  <si>
    <t>１雇用者報酬</t>
  </si>
  <si>
    <t>　(2)雇主の社会負担</t>
  </si>
  <si>
    <t>　　a雇主の現実社会負担</t>
  </si>
  <si>
    <t>　　b雇主の帰属社会負担</t>
  </si>
  <si>
    <t>(単位：百万円）</t>
  </si>
  <si>
    <t>9年度</t>
  </si>
  <si>
    <t>10年度</t>
  </si>
  <si>
    <t>11年度</t>
  </si>
  <si>
    <t>12年度</t>
  </si>
  <si>
    <t>　(1)賃金･俸給</t>
  </si>
  <si>
    <t>　　a受取</t>
  </si>
  <si>
    <t>　　b支払</t>
  </si>
  <si>
    <t>　(1)一般政府</t>
  </si>
  <si>
    <t>　(2)家計</t>
  </si>
  <si>
    <t>　(3)対家計民間非営利団体</t>
  </si>
  <si>
    <t>　(2)公的企業</t>
  </si>
  <si>
    <t>　(1)農林水産業</t>
  </si>
  <si>
    <t>①農業</t>
  </si>
  <si>
    <t>②林業</t>
  </si>
  <si>
    <t>③水産業</t>
  </si>
  <si>
    <t>　(2)鉱業</t>
  </si>
  <si>
    <t>　(3)製造業</t>
  </si>
  <si>
    <t>　(4)建設業</t>
  </si>
  <si>
    <t>　(5)電気･ガス･水道業</t>
  </si>
  <si>
    <t>　(6)卸売・小売業</t>
  </si>
  <si>
    <t>　(7)金融･保険業</t>
  </si>
  <si>
    <t>　(8)不動産業</t>
  </si>
  <si>
    <t>５生産・輸入品に課される税
  （控除）補助金</t>
  </si>
  <si>
    <r>
      <t>６</t>
    </r>
    <r>
      <rPr>
        <sz val="10"/>
        <rFont val="ＭＳ Ｐ明朝"/>
        <family val="1"/>
      </rPr>
      <t>(控除）総資本形成に係る消費税</t>
    </r>
  </si>
  <si>
    <r>
      <t>３</t>
    </r>
    <r>
      <rPr>
        <sz val="9"/>
        <rFont val="ＭＳ Ｐ明朝"/>
        <family val="1"/>
      </rPr>
      <t>対家計民間非営利サービス生産者</t>
    </r>
  </si>
  <si>
    <t>項　　　目</t>
  </si>
  <si>
    <t>６市民所得 (市場価格表示）</t>
  </si>
  <si>
    <t>再掲</t>
  </si>
  <si>
    <t xml:space="preserve"> 一次産業　（1）</t>
  </si>
  <si>
    <t xml:space="preserve"> 二次産業　（2）～（4）</t>
  </si>
  <si>
    <t xml:space="preserve"> 三次産業　（5）～（10），2，3</t>
  </si>
  <si>
    <t>13年度</t>
  </si>
  <si>
    <t xml:space="preserve">      a民間企業(持ち家を除く)</t>
  </si>
  <si>
    <t>　　 b持ち家</t>
  </si>
  <si>
    <t>Ⅰ実数</t>
  </si>
  <si>
    <t>産業別市内総生産</t>
  </si>
  <si>
    <t>市民所得</t>
  </si>
  <si>
    <t>14年度</t>
  </si>
  <si>
    <t>15年度</t>
  </si>
  <si>
    <t>16年度</t>
  </si>
  <si>
    <t>Ⅱ増加率</t>
  </si>
  <si>
    <t>Ⅲ構成比</t>
  </si>
  <si>
    <t>17年度</t>
  </si>
  <si>
    <t>(単位：％）</t>
  </si>
  <si>
    <t>４市民所得(要素費用表示)</t>
  </si>
  <si>
    <t>　(1)民間企業</t>
  </si>
  <si>
    <t>18年度</t>
  </si>
  <si>
    <t>19年度</t>
  </si>
  <si>
    <t>20年度</t>
  </si>
  <si>
    <t>21年度</t>
  </si>
  <si>
    <t>22年度</t>
  </si>
  <si>
    <t>平成22年度　鶴岡市の市民所得</t>
  </si>
  <si>
    <t>　(9)運輸業</t>
  </si>
  <si>
    <t>　(10)情報通信業</t>
  </si>
  <si>
    <t>　(11)サービス業</t>
  </si>
  <si>
    <t>７市内総生産</t>
  </si>
  <si>
    <t xml:space="preserve"> 三次産業　（5）～（11），2，3</t>
  </si>
  <si>
    <t>‐</t>
  </si>
  <si>
    <t>‐</t>
  </si>
  <si>
    <t>‐</t>
  </si>
  <si>
    <t>‐</t>
  </si>
  <si>
    <t>７市内総生産</t>
  </si>
  <si>
    <t>8年度</t>
  </si>
  <si>
    <t>‐</t>
  </si>
  <si>
    <t>　(9)運輸業</t>
  </si>
  <si>
    <t>　(11)サービス業</t>
  </si>
  <si>
    <t>※（10）情報通信業は平成17年度から新設された分類であり、16年度以前の情報通信業は運輸業に含まれます</t>
  </si>
  <si>
    <t>※（10）情報通信業は平成17年度から新設された分類であり、16年度以前の情報通信業は運輸業に含まれます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</si>
</sst>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000;[Red]\-#,##0.000000"/>
    <numFmt numFmtId="178" formatCode="#,##0.0;[Red]\-#,##0.0"/>
    <numFmt numFmtId="179" formatCode="0.0"/>
    <numFmt numFmtId="180" formatCode="0.000000"/>
    <numFmt numFmtId="181" formatCode="#,##0.000;[Red]\-#,##0.000"/>
    <numFmt numFmtId="182" formatCode="#,##0.0000;[Red]\-#,##0.0000"/>
    <numFmt numFmtId="183" formatCode="0.0%"/>
    <numFmt numFmtId="184" formatCode="0.000%"/>
    <numFmt numFmtId="185" formatCode="0.00000000"/>
    <numFmt numFmtId="186" formatCode="0.0000000"/>
    <numFmt numFmtId="187" formatCode="0.00000"/>
    <numFmt numFmtId="188" formatCode="0.000"/>
    <numFmt numFmtId="189" formatCode="#,##0.0"/>
    <numFmt numFmtId="190" formatCode="0_ "/>
    <numFmt numFmtId="191" formatCode="#,##0_ "/>
    <numFmt numFmtId="192" formatCode="#,##0.0_ "/>
    <numFmt numFmtId="193" formatCode="0;[Red]0"/>
    <numFmt numFmtId="194" formatCode="0.0_ "/>
    <numFmt numFmtId="195" formatCode="[&lt;=999]000;[&lt;=9999]000\-00;000\-0000"/>
    <numFmt numFmtId="196" formatCode="#,##0.0;\-#,##0.0"/>
    <numFmt numFmtId="197" formatCode="_ * #,##0.0_ ;_ * \-#,##0.0_ ;_ * &quot;-&quot;?_ ;_ @_ "/>
    <numFmt numFmtId="198" formatCode="#,##0;&quot;△ &quot;#,##0"/>
    <numFmt numFmtId="199" formatCode="_ &quot;\&quot;* #,##0.0_ ;_ &quot;\&quot;* \-#,##0.0_ ;_ &quot;\&quot;* &quot;-&quot;?_ ;_ @_ "/>
    <numFmt numFmtId="200" formatCode="#,##0.0;&quot;△ &quot;#,##0.0"/>
  </numFmts>
  <fonts count="32"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3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3" fontId="4" fillId="0" borderId="0" xfId="49" applyNumberFormat="1" applyFont="1" applyFill="1" applyBorder="1" applyAlignment="1">
      <alignment horizontal="left" vertical="center" indent="1"/>
    </xf>
    <xf numFmtId="3" fontId="5" fillId="0" borderId="0" xfId="49" applyNumberFormat="1" applyFont="1" applyFill="1" applyBorder="1" applyAlignment="1">
      <alignment horizontal="left" vertical="center" indent="1"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6" xfId="61" applyFont="1" applyBorder="1" applyAlignment="1">
      <alignment horizontal="left" vertical="center" indent="1"/>
      <protection/>
    </xf>
    <xf numFmtId="0" fontId="5" fillId="0" borderId="17" xfId="61" applyFont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vertical="center"/>
      <protection/>
    </xf>
    <xf numFmtId="192" fontId="5" fillId="0" borderId="19" xfId="61" applyNumberFormat="1" applyFont="1" applyFill="1" applyBorder="1" applyAlignment="1">
      <alignment vertical="center"/>
      <protection/>
    </xf>
    <xf numFmtId="192" fontId="5" fillId="0" borderId="20" xfId="61" applyNumberFormat="1" applyFont="1" applyFill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1" xfId="61" applyFont="1" applyBorder="1" applyAlignment="1">
      <alignment vertical="center"/>
      <protection/>
    </xf>
    <xf numFmtId="192" fontId="5" fillId="0" borderId="22" xfId="61" applyNumberFormat="1" applyFont="1" applyFill="1" applyBorder="1" applyAlignment="1">
      <alignment vertical="center"/>
      <protection/>
    </xf>
    <xf numFmtId="192" fontId="5" fillId="0" borderId="23" xfId="61" applyNumberFormat="1" applyFont="1" applyFill="1" applyBorder="1" applyAlignment="1">
      <alignment vertical="center"/>
      <protection/>
    </xf>
    <xf numFmtId="192" fontId="5" fillId="0" borderId="24" xfId="61" applyNumberFormat="1" applyFont="1" applyFill="1" applyBorder="1" applyAlignment="1">
      <alignment vertical="center"/>
      <protection/>
    </xf>
    <xf numFmtId="192" fontId="5" fillId="0" borderId="25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left" vertical="center" indent="1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192" fontId="12" fillId="0" borderId="18" xfId="61" applyNumberFormat="1" applyFont="1" applyFill="1" applyBorder="1" applyAlignment="1">
      <alignment vertical="center"/>
      <protection/>
    </xf>
    <xf numFmtId="192" fontId="12" fillId="0" borderId="18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Alignment="1">
      <alignment vertical="center"/>
      <protection/>
    </xf>
    <xf numFmtId="192" fontId="5" fillId="0" borderId="18" xfId="61" applyNumberFormat="1" applyFont="1" applyBorder="1" applyAlignment="1">
      <alignment vertical="center"/>
      <protection/>
    </xf>
    <xf numFmtId="192" fontId="5" fillId="0" borderId="22" xfId="61" applyNumberFormat="1" applyFont="1" applyBorder="1" applyAlignment="1">
      <alignment vertical="center"/>
      <protection/>
    </xf>
    <xf numFmtId="192" fontId="5" fillId="0" borderId="19" xfId="61" applyNumberFormat="1" applyFont="1" applyBorder="1" applyAlignment="1">
      <alignment vertical="center"/>
      <protection/>
    </xf>
    <xf numFmtId="192" fontId="5" fillId="0" borderId="23" xfId="61" applyNumberFormat="1" applyFont="1" applyBorder="1" applyAlignment="1">
      <alignment vertical="center"/>
      <protection/>
    </xf>
    <xf numFmtId="192" fontId="5" fillId="0" borderId="26" xfId="61" applyNumberFormat="1" applyFont="1" applyBorder="1" applyAlignment="1">
      <alignment vertical="center"/>
      <protection/>
    </xf>
    <xf numFmtId="192" fontId="5" fillId="0" borderId="27" xfId="61" applyNumberFormat="1" applyFont="1" applyBorder="1" applyAlignment="1">
      <alignment vertical="center"/>
      <protection/>
    </xf>
    <xf numFmtId="41" fontId="5" fillId="0" borderId="28" xfId="61" applyNumberFormat="1" applyFont="1" applyBorder="1" applyAlignment="1">
      <alignment vertical="center"/>
      <protection/>
    </xf>
    <xf numFmtId="41" fontId="5" fillId="0" borderId="29" xfId="61" applyNumberFormat="1" applyFont="1" applyBorder="1" applyAlignment="1">
      <alignment vertical="center"/>
      <protection/>
    </xf>
    <xf numFmtId="41" fontId="5" fillId="0" borderId="30" xfId="61" applyNumberFormat="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5" fillId="0" borderId="31" xfId="61" applyFont="1" applyBorder="1" applyAlignment="1">
      <alignment horizontal="right" vertical="center"/>
      <protection/>
    </xf>
    <xf numFmtId="0" fontId="8" fillId="0" borderId="31" xfId="61" applyFont="1" applyFill="1" applyBorder="1" applyAlignment="1">
      <alignment vertical="center"/>
      <protection/>
    </xf>
    <xf numFmtId="0" fontId="2" fillId="0" borderId="31" xfId="61" applyFont="1" applyFill="1" applyBorder="1" applyAlignment="1">
      <alignment vertical="center"/>
      <protection/>
    </xf>
    <xf numFmtId="0" fontId="5" fillId="0" borderId="31" xfId="61" applyFont="1" applyFill="1" applyBorder="1" applyAlignment="1">
      <alignment horizontal="right"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2" xfId="61" applyFont="1" applyFill="1" applyBorder="1" applyAlignment="1">
      <alignment vertical="center"/>
      <protection/>
    </xf>
    <xf numFmtId="41" fontId="5" fillId="0" borderId="33" xfId="61" applyNumberFormat="1" applyFont="1" applyBorder="1" applyAlignment="1">
      <alignment vertical="center"/>
      <protection/>
    </xf>
    <xf numFmtId="192" fontId="5" fillId="0" borderId="34" xfId="61" applyNumberFormat="1" applyFont="1" applyBorder="1" applyAlignment="1">
      <alignment vertical="center"/>
      <protection/>
    </xf>
    <xf numFmtId="192" fontId="5" fillId="0" borderId="25" xfId="61" applyNumberFormat="1" applyFont="1" applyBorder="1" applyAlignment="1">
      <alignment vertical="center"/>
      <protection/>
    </xf>
    <xf numFmtId="41" fontId="5" fillId="0" borderId="14" xfId="61" applyNumberFormat="1" applyFont="1" applyBorder="1" applyAlignment="1">
      <alignment vertical="center"/>
      <protection/>
    </xf>
    <xf numFmtId="192" fontId="5" fillId="0" borderId="10" xfId="61" applyNumberFormat="1" applyFont="1" applyBorder="1" applyAlignment="1">
      <alignment vertical="center"/>
      <protection/>
    </xf>
    <xf numFmtId="192" fontId="5" fillId="0" borderId="11" xfId="61" applyNumberFormat="1" applyFont="1" applyBorder="1" applyAlignment="1">
      <alignment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36" xfId="61" applyFont="1" applyBorder="1" applyAlignment="1">
      <alignment vertical="center"/>
      <protection/>
    </xf>
    <xf numFmtId="0" fontId="5" fillId="0" borderId="35" xfId="61" applyFont="1" applyBorder="1" applyAlignment="1">
      <alignment vertical="center"/>
      <protection/>
    </xf>
    <xf numFmtId="0" fontId="5" fillId="0" borderId="37" xfId="61" applyFont="1" applyBorder="1" applyAlignment="1">
      <alignment vertical="center"/>
      <protection/>
    </xf>
    <xf numFmtId="0" fontId="5" fillId="0" borderId="36" xfId="61" applyFont="1" applyFill="1" applyBorder="1" applyAlignment="1">
      <alignment vertical="center"/>
      <protection/>
    </xf>
    <xf numFmtId="0" fontId="5" fillId="0" borderId="35" xfId="61" applyFont="1" applyFill="1" applyBorder="1" applyAlignment="1">
      <alignment vertical="center"/>
      <protection/>
    </xf>
    <xf numFmtId="0" fontId="5" fillId="0" borderId="37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31" xfId="61" applyFont="1" applyBorder="1" applyAlignment="1">
      <alignment vertical="center"/>
      <protection/>
    </xf>
    <xf numFmtId="192" fontId="5" fillId="0" borderId="28" xfId="61" applyNumberFormat="1" applyFont="1" applyBorder="1" applyAlignment="1">
      <alignment vertical="center"/>
      <protection/>
    </xf>
    <xf numFmtId="192" fontId="5" fillId="0" borderId="33" xfId="61" applyNumberFormat="1" applyFont="1" applyBorder="1" applyAlignment="1">
      <alignment vertical="center"/>
      <protection/>
    </xf>
    <xf numFmtId="192" fontId="5" fillId="0" borderId="29" xfId="61" applyNumberFormat="1" applyFont="1" applyBorder="1" applyAlignment="1">
      <alignment vertical="center"/>
      <protection/>
    </xf>
    <xf numFmtId="192" fontId="5" fillId="0" borderId="14" xfId="61" applyNumberFormat="1" applyFont="1" applyBorder="1" applyAlignment="1">
      <alignment vertical="center"/>
      <protection/>
    </xf>
    <xf numFmtId="192" fontId="5" fillId="0" borderId="30" xfId="61" applyNumberFormat="1" applyFont="1" applyBorder="1" applyAlignment="1">
      <alignment vertical="center"/>
      <protection/>
    </xf>
    <xf numFmtId="197" fontId="5" fillId="0" borderId="28" xfId="61" applyNumberFormat="1" applyFont="1" applyBorder="1" applyAlignment="1">
      <alignment vertical="center"/>
      <protection/>
    </xf>
    <xf numFmtId="197" fontId="5" fillId="0" borderId="18" xfId="61" applyNumberFormat="1" applyFont="1" applyBorder="1" applyAlignment="1">
      <alignment vertical="center"/>
      <protection/>
    </xf>
    <xf numFmtId="192" fontId="5" fillId="0" borderId="28" xfId="61" applyNumberFormat="1" applyFont="1" applyFill="1" applyBorder="1" applyAlignment="1">
      <alignment vertical="center"/>
      <protection/>
    </xf>
    <xf numFmtId="192" fontId="5" fillId="0" borderId="29" xfId="61" applyNumberFormat="1" applyFont="1" applyFill="1" applyBorder="1" applyAlignment="1">
      <alignment vertical="center"/>
      <protection/>
    </xf>
    <xf numFmtId="192" fontId="5" fillId="0" borderId="38" xfId="61" applyNumberFormat="1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vertical="center"/>
      <protection/>
    </xf>
    <xf numFmtId="0" fontId="6" fillId="0" borderId="32" xfId="61" applyFont="1" applyFill="1" applyBorder="1" applyAlignment="1">
      <alignment horizontal="left" vertical="center" indent="1"/>
      <protection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6" fillId="0" borderId="39" xfId="61" applyFont="1" applyFill="1" applyBorder="1" applyAlignment="1">
      <alignment horizontal="left" vertical="center" indent="1"/>
      <protection/>
    </xf>
    <xf numFmtId="3" fontId="4" fillId="0" borderId="39" xfId="49" applyNumberFormat="1" applyFont="1" applyFill="1" applyBorder="1" applyAlignment="1">
      <alignment horizontal="left" vertical="center" indent="1"/>
    </xf>
    <xf numFmtId="3" fontId="5" fillId="0" borderId="39" xfId="49" applyNumberFormat="1" applyFont="1" applyFill="1" applyBorder="1" applyAlignment="1">
      <alignment horizontal="left" vertical="center" indent="1"/>
    </xf>
    <xf numFmtId="0" fontId="2" fillId="0" borderId="31" xfId="61" applyFont="1" applyBorder="1" applyAlignment="1">
      <alignment vertical="center"/>
      <protection/>
    </xf>
    <xf numFmtId="0" fontId="5" fillId="0" borderId="36" xfId="62" applyFont="1" applyFill="1" applyBorder="1" applyAlignment="1">
      <alignment vertical="center" wrapText="1"/>
      <protection/>
    </xf>
    <xf numFmtId="0" fontId="5" fillId="0" borderId="40" xfId="62" applyFont="1" applyFill="1" applyBorder="1" applyAlignment="1">
      <alignment vertical="center" wrapText="1"/>
      <protection/>
    </xf>
    <xf numFmtId="0" fontId="5" fillId="0" borderId="35" xfId="62" applyFont="1" applyFill="1" applyBorder="1" applyAlignment="1">
      <alignment vertical="center"/>
      <protection/>
    </xf>
    <xf numFmtId="192" fontId="5" fillId="0" borderId="33" xfId="61" applyNumberFormat="1" applyFont="1" applyFill="1" applyBorder="1" applyAlignment="1">
      <alignment vertical="center"/>
      <protection/>
    </xf>
    <xf numFmtId="192" fontId="5" fillId="0" borderId="34" xfId="61" applyNumberFormat="1" applyFont="1" applyFill="1" applyBorder="1" applyAlignment="1">
      <alignment vertical="center"/>
      <protection/>
    </xf>
    <xf numFmtId="0" fontId="5" fillId="0" borderId="36" xfId="62" applyFont="1" applyBorder="1" applyAlignment="1">
      <alignment vertical="center" wrapText="1"/>
      <protection/>
    </xf>
    <xf numFmtId="0" fontId="5" fillId="0" borderId="40" xfId="62" applyFont="1" applyBorder="1" applyAlignment="1">
      <alignment vertical="center" wrapText="1"/>
      <protection/>
    </xf>
    <xf numFmtId="41" fontId="5" fillId="0" borderId="28" xfId="61" applyNumberFormat="1" applyFont="1" applyFill="1" applyBorder="1" applyAlignment="1">
      <alignment vertical="center"/>
      <protection/>
    </xf>
    <xf numFmtId="41" fontId="5" fillId="0" borderId="33" xfId="61" applyNumberFormat="1" applyFont="1" applyFill="1" applyBorder="1" applyAlignment="1">
      <alignment vertical="center"/>
      <protection/>
    </xf>
    <xf numFmtId="41" fontId="5" fillId="0" borderId="29" xfId="61" applyNumberFormat="1" applyFont="1" applyFill="1" applyBorder="1" applyAlignment="1">
      <alignment vertical="center"/>
      <protection/>
    </xf>
    <xf numFmtId="41" fontId="5" fillId="0" borderId="38" xfId="61" applyNumberFormat="1" applyFont="1" applyFill="1" applyBorder="1" applyAlignment="1">
      <alignment vertical="center"/>
      <protection/>
    </xf>
    <xf numFmtId="198" fontId="5" fillId="0" borderId="28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/>
      <protection/>
    </xf>
    <xf numFmtId="198" fontId="5" fillId="0" borderId="22" xfId="61" applyNumberFormat="1" applyFont="1" applyFill="1" applyBorder="1" applyAlignment="1">
      <alignment vertical="center"/>
      <protection/>
    </xf>
    <xf numFmtId="198" fontId="5" fillId="0" borderId="33" xfId="61" applyNumberFormat="1" applyFont="1" applyFill="1" applyBorder="1" applyAlignment="1">
      <alignment vertical="center"/>
      <protection/>
    </xf>
    <xf numFmtId="198" fontId="5" fillId="0" borderId="34" xfId="61" applyNumberFormat="1" applyFont="1" applyFill="1" applyBorder="1" applyAlignment="1">
      <alignment vertical="center"/>
      <protection/>
    </xf>
    <xf numFmtId="198" fontId="5" fillId="0" borderId="25" xfId="61" applyNumberFormat="1" applyFont="1" applyFill="1" applyBorder="1" applyAlignment="1">
      <alignment vertical="center"/>
      <protection/>
    </xf>
    <xf numFmtId="198" fontId="5" fillId="0" borderId="29" xfId="61" applyNumberFormat="1" applyFont="1" applyFill="1" applyBorder="1" applyAlignment="1">
      <alignment vertical="center"/>
      <protection/>
    </xf>
    <xf numFmtId="198" fontId="5" fillId="0" borderId="19" xfId="61" applyNumberFormat="1" applyFont="1" applyFill="1" applyBorder="1" applyAlignment="1">
      <alignment vertical="center"/>
      <protection/>
    </xf>
    <xf numFmtId="198" fontId="5" fillId="0" borderId="23" xfId="61" applyNumberFormat="1" applyFont="1" applyFill="1" applyBorder="1" applyAlignment="1">
      <alignment vertical="center"/>
      <protection/>
    </xf>
    <xf numFmtId="198" fontId="5" fillId="0" borderId="38" xfId="61" applyNumberFormat="1" applyFont="1" applyFill="1" applyBorder="1" applyAlignment="1">
      <alignment vertical="center"/>
      <protection/>
    </xf>
    <xf numFmtId="198" fontId="5" fillId="0" borderId="20" xfId="61" applyNumberFormat="1" applyFont="1" applyFill="1" applyBorder="1" applyAlignment="1">
      <alignment vertical="center"/>
      <protection/>
    </xf>
    <xf numFmtId="198" fontId="5" fillId="0" borderId="24" xfId="61" applyNumberFormat="1" applyFont="1" applyFill="1" applyBorder="1" applyAlignment="1">
      <alignment vertical="center"/>
      <protection/>
    </xf>
    <xf numFmtId="198" fontId="5" fillId="0" borderId="18" xfId="61" applyNumberFormat="1" applyFont="1" applyFill="1" applyBorder="1" applyAlignment="1">
      <alignment vertical="center" shrinkToFit="1"/>
      <protection/>
    </xf>
    <xf numFmtId="0" fontId="7" fillId="0" borderId="0" xfId="61" applyFont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0" fontId="6" fillId="0" borderId="31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198" fontId="5" fillId="0" borderId="18" xfId="49" applyNumberFormat="1" applyFont="1" applyFill="1" applyBorder="1" applyAlignment="1">
      <alignment vertical="center"/>
    </xf>
    <xf numFmtId="198" fontId="5" fillId="0" borderId="22" xfId="49" applyNumberFormat="1" applyFont="1" applyFill="1" applyBorder="1" applyAlignment="1">
      <alignment vertical="center"/>
    </xf>
    <xf numFmtId="198" fontId="5" fillId="0" borderId="34" xfId="49" applyNumberFormat="1" applyFont="1" applyFill="1" applyBorder="1" applyAlignment="1">
      <alignment vertical="center"/>
    </xf>
    <xf numFmtId="198" fontId="5" fillId="0" borderId="25" xfId="49" applyNumberFormat="1" applyFont="1" applyFill="1" applyBorder="1" applyAlignment="1">
      <alignment vertical="center"/>
    </xf>
    <xf numFmtId="198" fontId="5" fillId="0" borderId="19" xfId="49" applyNumberFormat="1" applyFont="1" applyFill="1" applyBorder="1" applyAlignment="1">
      <alignment vertical="center"/>
    </xf>
    <xf numFmtId="198" fontId="5" fillId="0" borderId="23" xfId="49" applyNumberFormat="1" applyFont="1" applyFill="1" applyBorder="1" applyAlignment="1">
      <alignment vertical="center"/>
    </xf>
    <xf numFmtId="198" fontId="5" fillId="0" borderId="10" xfId="61" applyNumberFormat="1" applyFont="1" applyFill="1" applyBorder="1" applyAlignment="1">
      <alignment vertical="center"/>
      <protection/>
    </xf>
    <xf numFmtId="198" fontId="5" fillId="0" borderId="10" xfId="49" applyNumberFormat="1" applyFont="1" applyFill="1" applyBorder="1" applyAlignment="1">
      <alignment vertical="center"/>
    </xf>
    <xf numFmtId="198" fontId="5" fillId="0" borderId="11" xfId="49" applyNumberFormat="1" applyFont="1" applyFill="1" applyBorder="1" applyAlignment="1">
      <alignment vertical="center"/>
    </xf>
    <xf numFmtId="198" fontId="5" fillId="0" borderId="11" xfId="61" applyNumberFormat="1" applyFont="1" applyFill="1" applyBorder="1" applyAlignment="1">
      <alignment vertical="center"/>
      <protection/>
    </xf>
    <xf numFmtId="198" fontId="5" fillId="0" borderId="26" xfId="61" applyNumberFormat="1" applyFont="1" applyFill="1" applyBorder="1" applyAlignment="1">
      <alignment vertical="center"/>
      <protection/>
    </xf>
    <xf numFmtId="192" fontId="5" fillId="0" borderId="18" xfId="61" applyNumberFormat="1" applyFont="1" applyBorder="1" applyAlignment="1">
      <alignment horizontal="right" vertical="center"/>
      <protection/>
    </xf>
    <xf numFmtId="192" fontId="5" fillId="0" borderId="34" xfId="61" applyNumberFormat="1" applyFont="1" applyBorder="1" applyAlignment="1">
      <alignment horizontal="right" vertical="center"/>
      <protection/>
    </xf>
    <xf numFmtId="192" fontId="5" fillId="0" borderId="19" xfId="61" applyNumberFormat="1" applyFont="1" applyBorder="1" applyAlignment="1">
      <alignment horizontal="right" vertical="center"/>
      <protection/>
    </xf>
    <xf numFmtId="192" fontId="5" fillId="0" borderId="10" xfId="61" applyNumberFormat="1" applyFont="1" applyBorder="1" applyAlignment="1">
      <alignment horizontal="right" vertical="center"/>
      <protection/>
    </xf>
    <xf numFmtId="192" fontId="5" fillId="0" borderId="26" xfId="61" applyNumberFormat="1" applyFont="1" applyBorder="1" applyAlignment="1">
      <alignment horizontal="right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198" fontId="5" fillId="0" borderId="42" xfId="61" applyNumberFormat="1" applyFont="1" applyFill="1" applyBorder="1" applyAlignment="1">
      <alignment vertical="center"/>
      <protection/>
    </xf>
    <xf numFmtId="198" fontId="5" fillId="0" borderId="43" xfId="61" applyNumberFormat="1" applyFont="1" applyFill="1" applyBorder="1" applyAlignment="1">
      <alignment vertical="center"/>
      <protection/>
    </xf>
    <xf numFmtId="198" fontId="5" fillId="0" borderId="44" xfId="61" applyNumberFormat="1" applyFont="1" applyFill="1" applyBorder="1" applyAlignment="1">
      <alignment vertical="center"/>
      <protection/>
    </xf>
    <xf numFmtId="198" fontId="5" fillId="0" borderId="41" xfId="61" applyNumberFormat="1" applyFont="1" applyFill="1" applyBorder="1" applyAlignment="1">
      <alignment vertical="center"/>
      <protection/>
    </xf>
    <xf numFmtId="198" fontId="5" fillId="0" borderId="45" xfId="61" applyNumberFormat="1" applyFont="1" applyFill="1" applyBorder="1" applyAlignment="1">
      <alignment vertical="center"/>
      <protection/>
    </xf>
    <xf numFmtId="192" fontId="5" fillId="0" borderId="18" xfId="61" applyNumberFormat="1" applyFont="1" applyFill="1" applyBorder="1" applyAlignment="1">
      <alignment horizontal="right" vertical="center"/>
      <protection/>
    </xf>
    <xf numFmtId="192" fontId="12" fillId="0" borderId="18" xfId="61" applyNumberFormat="1" applyFont="1" applyFill="1" applyBorder="1" applyAlignment="1">
      <alignment horizontal="right" vertical="center"/>
      <protection/>
    </xf>
    <xf numFmtId="192" fontId="5" fillId="0" borderId="34" xfId="61" applyNumberFormat="1" applyFont="1" applyFill="1" applyBorder="1" applyAlignment="1">
      <alignment horizontal="right" vertical="center"/>
      <protection/>
    </xf>
    <xf numFmtId="192" fontId="5" fillId="0" borderId="19" xfId="61" applyNumberFormat="1" applyFont="1" applyFill="1" applyBorder="1" applyAlignment="1">
      <alignment horizontal="right" vertical="center"/>
      <protection/>
    </xf>
    <xf numFmtId="192" fontId="5" fillId="0" borderId="20" xfId="61" applyNumberFormat="1" applyFont="1" applyFill="1" applyBorder="1" applyAlignment="1">
      <alignment horizontal="right" vertical="center"/>
      <protection/>
    </xf>
    <xf numFmtId="41" fontId="5" fillId="0" borderId="18" xfId="61" applyNumberFormat="1" applyFont="1" applyFill="1" applyBorder="1" applyAlignment="1">
      <alignment horizontal="right" vertical="center"/>
      <protection/>
    </xf>
    <xf numFmtId="41" fontId="5" fillId="0" borderId="18" xfId="49" applyNumberFormat="1" applyFont="1" applyFill="1" applyBorder="1" applyAlignment="1">
      <alignment horizontal="right" vertical="center"/>
    </xf>
    <xf numFmtId="0" fontId="5" fillId="0" borderId="39" xfId="61" applyFont="1" applyFill="1" applyBorder="1" applyAlignment="1">
      <alignment vertical="center" shrinkToFit="1"/>
      <protection/>
    </xf>
    <xf numFmtId="0" fontId="0" fillId="0" borderId="39" xfId="0" applyBorder="1" applyAlignment="1">
      <alignment vertical="center" shrinkToFit="1"/>
    </xf>
    <xf numFmtId="0" fontId="5" fillId="0" borderId="39" xfId="61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別統計表(生産）" xfId="61"/>
    <cellStyle name="標準_市町村別統計表(分配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Q31"/>
  <sheetViews>
    <sheetView showGridLines="0" tabSelected="1" zoomScaleSheetLayoutView="75" zoomScalePageLayoutView="0" workbookViewId="0" topLeftCell="A1">
      <pane xSplit="1" ySplit="5" topLeftCell="B6" activePane="bottomRight" state="frozen"/>
      <selection pane="topLeft" activeCell="D9" sqref="D9"/>
      <selection pane="topRight" activeCell="D9" sqref="D9"/>
      <selection pane="bottomLeft" activeCell="D9" sqref="D9"/>
      <selection pane="bottomRight" activeCell="G1" sqref="G1"/>
    </sheetView>
  </sheetViews>
  <sheetFormatPr defaultColWidth="8.796875" defaultRowHeight="12.75" customHeight="1"/>
  <cols>
    <col min="1" max="1" width="25" style="33" customWidth="1"/>
    <col min="2" max="2" width="7.19921875" style="33" hidden="1" customWidth="1"/>
    <col min="3" max="3" width="6.19921875" style="33" hidden="1" customWidth="1"/>
    <col min="4" max="6" width="7.19921875" style="33" hidden="1" customWidth="1"/>
    <col min="7" max="8" width="8.09765625" style="33" customWidth="1"/>
    <col min="9" max="9" width="8.09765625" style="43" customWidth="1"/>
    <col min="10" max="16" width="8.09765625" style="33" customWidth="1"/>
    <col min="17" max="17" width="1.1015625" style="33" customWidth="1"/>
    <col min="18" max="16384" width="9" style="33" customWidth="1"/>
  </cols>
  <sheetData>
    <row r="1" spans="1:9" ht="20.25" customHeight="1">
      <c r="A1" s="47" t="s">
        <v>64</v>
      </c>
      <c r="I1" s="33"/>
    </row>
    <row r="2" spans="1:7" s="35" customFormat="1" ht="20.25" customHeight="1">
      <c r="A2" s="34" t="s">
        <v>48</v>
      </c>
      <c r="G2" s="36"/>
    </row>
    <row r="3" spans="1:16" s="35" customFormat="1" ht="20.25" customHeight="1">
      <c r="A3" s="59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 t="s">
        <v>12</v>
      </c>
    </row>
    <row r="4" spans="1:17" s="8" customFormat="1" ht="26.25" customHeight="1">
      <c r="A4" s="19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63"/>
    </row>
    <row r="5" spans="1:17" s="8" customFormat="1" ht="13.5" customHeight="1">
      <c r="A5" s="70"/>
      <c r="B5" s="147" t="s">
        <v>75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44</v>
      </c>
      <c r="H5" s="11" t="s">
        <v>50</v>
      </c>
      <c r="I5" s="11" t="s">
        <v>51</v>
      </c>
      <c r="J5" s="11" t="s">
        <v>52</v>
      </c>
      <c r="K5" s="11" t="s">
        <v>55</v>
      </c>
      <c r="L5" s="11" t="s">
        <v>59</v>
      </c>
      <c r="M5" s="11" t="s">
        <v>60</v>
      </c>
      <c r="N5" s="11" t="s">
        <v>61</v>
      </c>
      <c r="O5" s="11" t="s">
        <v>62</v>
      </c>
      <c r="P5" s="12" t="s">
        <v>63</v>
      </c>
      <c r="Q5" s="63"/>
    </row>
    <row r="6" spans="1:17" s="8" customFormat="1" ht="32.25" customHeight="1">
      <c r="A6" s="40" t="s">
        <v>0</v>
      </c>
      <c r="B6" s="148"/>
      <c r="C6" s="113"/>
      <c r="D6" s="113"/>
      <c r="E6" s="113"/>
      <c r="F6" s="113"/>
      <c r="G6" s="113">
        <v>376706</v>
      </c>
      <c r="H6" s="113">
        <v>367643</v>
      </c>
      <c r="I6" s="113">
        <v>372922</v>
      </c>
      <c r="J6" s="113">
        <v>383050</v>
      </c>
      <c r="K6" s="113">
        <v>382234</v>
      </c>
      <c r="L6" s="113">
        <v>374791</v>
      </c>
      <c r="M6" s="113">
        <v>403338</v>
      </c>
      <c r="N6" s="131">
        <v>377800</v>
      </c>
      <c r="O6" s="131">
        <v>364915.34745209676</v>
      </c>
      <c r="P6" s="132">
        <v>365710.7667068606</v>
      </c>
      <c r="Q6" s="63"/>
    </row>
    <row r="7" spans="1:17" s="8" customFormat="1" ht="32.25" customHeight="1">
      <c r="A7" s="40" t="s">
        <v>24</v>
      </c>
      <c r="B7" s="148"/>
      <c r="C7" s="113"/>
      <c r="D7" s="113"/>
      <c r="E7" s="113"/>
      <c r="F7" s="113"/>
      <c r="G7" s="113">
        <v>19610</v>
      </c>
      <c r="H7" s="113">
        <v>18769</v>
      </c>
      <c r="I7" s="113">
        <v>20551</v>
      </c>
      <c r="J7" s="113">
        <v>17143</v>
      </c>
      <c r="K7" s="113">
        <v>17035</v>
      </c>
      <c r="L7" s="113">
        <v>16888</v>
      </c>
      <c r="M7" s="113">
        <v>15835</v>
      </c>
      <c r="N7" s="131">
        <v>16338</v>
      </c>
      <c r="O7" s="131">
        <v>15288</v>
      </c>
      <c r="P7" s="132">
        <v>14645</v>
      </c>
      <c r="Q7" s="63"/>
    </row>
    <row r="8" spans="1:17" s="8" customFormat="1" ht="32.25" customHeight="1">
      <c r="A8" s="41" t="s">
        <v>25</v>
      </c>
      <c r="B8" s="148"/>
      <c r="C8" s="113"/>
      <c r="D8" s="113"/>
      <c r="E8" s="113"/>
      <c r="F8" s="113"/>
      <c r="G8" s="113">
        <v>17720</v>
      </c>
      <c r="H8" s="113">
        <v>16960</v>
      </c>
      <c r="I8" s="131">
        <v>18826</v>
      </c>
      <c r="J8" s="131">
        <v>15378</v>
      </c>
      <c r="K8" s="131">
        <v>15407</v>
      </c>
      <c r="L8" s="131">
        <v>15291</v>
      </c>
      <c r="M8" s="131">
        <v>14165</v>
      </c>
      <c r="N8" s="131">
        <v>14744</v>
      </c>
      <c r="O8" s="131">
        <v>13733</v>
      </c>
      <c r="P8" s="132">
        <v>13191</v>
      </c>
      <c r="Q8" s="63"/>
    </row>
    <row r="9" spans="1:17" s="8" customFormat="1" ht="32.25" customHeight="1">
      <c r="A9" s="41" t="s">
        <v>26</v>
      </c>
      <c r="B9" s="148"/>
      <c r="C9" s="113"/>
      <c r="D9" s="113"/>
      <c r="E9" s="113"/>
      <c r="F9" s="113"/>
      <c r="G9" s="113">
        <v>463</v>
      </c>
      <c r="H9" s="113">
        <v>446</v>
      </c>
      <c r="I9" s="131">
        <v>439</v>
      </c>
      <c r="J9" s="131">
        <v>467</v>
      </c>
      <c r="K9" s="131">
        <v>478</v>
      </c>
      <c r="L9" s="131">
        <v>516</v>
      </c>
      <c r="M9" s="131">
        <v>576</v>
      </c>
      <c r="N9" s="131">
        <v>557</v>
      </c>
      <c r="O9" s="131">
        <v>536</v>
      </c>
      <c r="P9" s="132">
        <v>504</v>
      </c>
      <c r="Q9" s="63"/>
    </row>
    <row r="10" spans="1:17" s="8" customFormat="1" ht="32.25" customHeight="1">
      <c r="A10" s="41" t="s">
        <v>27</v>
      </c>
      <c r="B10" s="148"/>
      <c r="C10" s="113"/>
      <c r="D10" s="113"/>
      <c r="E10" s="113"/>
      <c r="F10" s="113"/>
      <c r="G10" s="113">
        <v>1427</v>
      </c>
      <c r="H10" s="113">
        <v>1363</v>
      </c>
      <c r="I10" s="131">
        <v>1286</v>
      </c>
      <c r="J10" s="131">
        <v>1298</v>
      </c>
      <c r="K10" s="131">
        <v>1150</v>
      </c>
      <c r="L10" s="131">
        <v>1081</v>
      </c>
      <c r="M10" s="131">
        <v>1094</v>
      </c>
      <c r="N10" s="131">
        <v>1037</v>
      </c>
      <c r="O10" s="131">
        <v>1019</v>
      </c>
      <c r="P10" s="132">
        <v>950</v>
      </c>
      <c r="Q10" s="63"/>
    </row>
    <row r="11" spans="1:17" s="8" customFormat="1" ht="32.25" customHeight="1">
      <c r="A11" s="40" t="s">
        <v>28</v>
      </c>
      <c r="B11" s="148"/>
      <c r="C11" s="113"/>
      <c r="D11" s="113"/>
      <c r="E11" s="113"/>
      <c r="F11" s="113"/>
      <c r="G11" s="113">
        <v>1018</v>
      </c>
      <c r="H11" s="113">
        <v>838</v>
      </c>
      <c r="I11" s="131">
        <v>644</v>
      </c>
      <c r="J11" s="131">
        <v>569</v>
      </c>
      <c r="K11" s="131">
        <v>589</v>
      </c>
      <c r="L11" s="131">
        <v>614</v>
      </c>
      <c r="M11" s="131">
        <v>630</v>
      </c>
      <c r="N11" s="131">
        <v>640</v>
      </c>
      <c r="O11" s="131">
        <v>577</v>
      </c>
      <c r="P11" s="132">
        <v>603</v>
      </c>
      <c r="Q11" s="63"/>
    </row>
    <row r="12" spans="1:17" s="8" customFormat="1" ht="32.25" customHeight="1">
      <c r="A12" s="40" t="s">
        <v>29</v>
      </c>
      <c r="B12" s="148"/>
      <c r="C12" s="113"/>
      <c r="D12" s="113"/>
      <c r="E12" s="113"/>
      <c r="F12" s="113"/>
      <c r="G12" s="113">
        <v>74404</v>
      </c>
      <c r="H12" s="113">
        <v>78595</v>
      </c>
      <c r="I12" s="131">
        <v>82953</v>
      </c>
      <c r="J12" s="131">
        <v>92126</v>
      </c>
      <c r="K12" s="131">
        <v>94870</v>
      </c>
      <c r="L12" s="131">
        <v>90917</v>
      </c>
      <c r="M12" s="131">
        <v>115033</v>
      </c>
      <c r="N12" s="131">
        <v>97537</v>
      </c>
      <c r="O12" s="131">
        <v>78856</v>
      </c>
      <c r="P12" s="132">
        <v>85092</v>
      </c>
      <c r="Q12" s="63"/>
    </row>
    <row r="13" spans="1:17" s="8" customFormat="1" ht="32.25" customHeight="1">
      <c r="A13" s="40" t="s">
        <v>30</v>
      </c>
      <c r="B13" s="148"/>
      <c r="C13" s="113"/>
      <c r="D13" s="113"/>
      <c r="E13" s="113"/>
      <c r="F13" s="113"/>
      <c r="G13" s="113">
        <v>38906</v>
      </c>
      <c r="H13" s="113">
        <v>28291</v>
      </c>
      <c r="I13" s="131">
        <v>28611</v>
      </c>
      <c r="J13" s="131">
        <v>32865</v>
      </c>
      <c r="K13" s="131">
        <v>32766</v>
      </c>
      <c r="L13" s="131">
        <v>26567</v>
      </c>
      <c r="M13" s="131">
        <v>25283</v>
      </c>
      <c r="N13" s="131">
        <v>22944</v>
      </c>
      <c r="O13" s="131">
        <v>27067</v>
      </c>
      <c r="P13" s="132">
        <v>20375</v>
      </c>
      <c r="Q13" s="63"/>
    </row>
    <row r="14" spans="1:17" s="8" customFormat="1" ht="32.25" customHeight="1">
      <c r="A14" s="40" t="s">
        <v>31</v>
      </c>
      <c r="B14" s="148"/>
      <c r="C14" s="113"/>
      <c r="D14" s="113"/>
      <c r="E14" s="113"/>
      <c r="F14" s="113"/>
      <c r="G14" s="113">
        <v>15843</v>
      </c>
      <c r="H14" s="113">
        <v>15635</v>
      </c>
      <c r="I14" s="131">
        <v>15440</v>
      </c>
      <c r="J14" s="131">
        <v>15687</v>
      </c>
      <c r="K14" s="131">
        <v>14556</v>
      </c>
      <c r="L14" s="131">
        <v>14128</v>
      </c>
      <c r="M14" s="131">
        <v>12900</v>
      </c>
      <c r="N14" s="131">
        <v>11877</v>
      </c>
      <c r="O14" s="131">
        <v>12181</v>
      </c>
      <c r="P14" s="132">
        <v>12527</v>
      </c>
      <c r="Q14" s="63"/>
    </row>
    <row r="15" spans="1:17" s="8" customFormat="1" ht="32.25" customHeight="1">
      <c r="A15" s="40" t="s">
        <v>32</v>
      </c>
      <c r="B15" s="148"/>
      <c r="C15" s="113"/>
      <c r="D15" s="113"/>
      <c r="E15" s="113"/>
      <c r="F15" s="113"/>
      <c r="G15" s="113">
        <v>45361</v>
      </c>
      <c r="H15" s="113">
        <v>44211</v>
      </c>
      <c r="I15" s="131">
        <v>43445</v>
      </c>
      <c r="J15" s="131">
        <v>41737</v>
      </c>
      <c r="K15" s="131">
        <v>38952</v>
      </c>
      <c r="L15" s="131">
        <v>37856</v>
      </c>
      <c r="M15" s="131">
        <v>38215</v>
      </c>
      <c r="N15" s="131">
        <v>37115</v>
      </c>
      <c r="O15" s="131">
        <v>36507</v>
      </c>
      <c r="P15" s="132">
        <v>37702</v>
      </c>
      <c r="Q15" s="63"/>
    </row>
    <row r="16" spans="1:17" s="8" customFormat="1" ht="32.25" customHeight="1">
      <c r="A16" s="40" t="s">
        <v>33</v>
      </c>
      <c r="B16" s="148"/>
      <c r="C16" s="113"/>
      <c r="D16" s="113"/>
      <c r="E16" s="113"/>
      <c r="F16" s="113"/>
      <c r="G16" s="113">
        <v>19900</v>
      </c>
      <c r="H16" s="113">
        <v>21320</v>
      </c>
      <c r="I16" s="131">
        <v>20628</v>
      </c>
      <c r="J16" s="131">
        <v>20406</v>
      </c>
      <c r="K16" s="131">
        <v>22379</v>
      </c>
      <c r="L16" s="131">
        <v>23255</v>
      </c>
      <c r="M16" s="131">
        <v>26230</v>
      </c>
      <c r="N16" s="131">
        <v>23423</v>
      </c>
      <c r="O16" s="131">
        <v>25459</v>
      </c>
      <c r="P16" s="132">
        <v>24427</v>
      </c>
      <c r="Q16" s="63"/>
    </row>
    <row r="17" spans="1:17" s="8" customFormat="1" ht="32.25" customHeight="1">
      <c r="A17" s="40" t="s">
        <v>34</v>
      </c>
      <c r="B17" s="148"/>
      <c r="C17" s="113"/>
      <c r="D17" s="113"/>
      <c r="E17" s="113"/>
      <c r="F17" s="113"/>
      <c r="G17" s="113">
        <v>53363</v>
      </c>
      <c r="H17" s="113">
        <v>53226</v>
      </c>
      <c r="I17" s="131">
        <v>52791</v>
      </c>
      <c r="J17" s="131">
        <v>54051</v>
      </c>
      <c r="K17" s="131">
        <v>54108</v>
      </c>
      <c r="L17" s="131">
        <v>55130</v>
      </c>
      <c r="M17" s="131">
        <v>55374</v>
      </c>
      <c r="N17" s="131">
        <v>56218</v>
      </c>
      <c r="O17" s="131">
        <v>57975</v>
      </c>
      <c r="P17" s="132">
        <v>58933</v>
      </c>
      <c r="Q17" s="63"/>
    </row>
    <row r="18" spans="1:17" s="8" customFormat="1" ht="32.25" customHeight="1">
      <c r="A18" s="40" t="s">
        <v>65</v>
      </c>
      <c r="B18" s="148"/>
      <c r="C18" s="113"/>
      <c r="D18" s="113"/>
      <c r="E18" s="113"/>
      <c r="F18" s="113"/>
      <c r="G18" s="113">
        <v>23108</v>
      </c>
      <c r="H18" s="113">
        <v>21704</v>
      </c>
      <c r="I18" s="131">
        <v>21339</v>
      </c>
      <c r="J18" s="131">
        <v>20533</v>
      </c>
      <c r="K18" s="131">
        <v>11236</v>
      </c>
      <c r="L18" s="131">
        <v>11860</v>
      </c>
      <c r="M18" s="131">
        <v>12044</v>
      </c>
      <c r="N18" s="131">
        <v>10401</v>
      </c>
      <c r="O18" s="131">
        <v>9967.85318404526</v>
      </c>
      <c r="P18" s="132">
        <v>9400.270164040929</v>
      </c>
      <c r="Q18" s="63"/>
    </row>
    <row r="19" spans="1:17" s="8" customFormat="1" ht="32.25" customHeight="1">
      <c r="A19" s="40" t="s">
        <v>66</v>
      </c>
      <c r="B19" s="148"/>
      <c r="C19" s="113"/>
      <c r="D19" s="113"/>
      <c r="E19" s="113"/>
      <c r="F19" s="113"/>
      <c r="G19" s="158">
        <v>0</v>
      </c>
      <c r="H19" s="158">
        <v>0</v>
      </c>
      <c r="I19" s="159">
        <v>0</v>
      </c>
      <c r="J19" s="159">
        <v>0</v>
      </c>
      <c r="K19" s="131">
        <v>13184</v>
      </c>
      <c r="L19" s="131">
        <v>13365</v>
      </c>
      <c r="M19" s="131">
        <v>12733</v>
      </c>
      <c r="N19" s="131">
        <v>11588</v>
      </c>
      <c r="O19" s="131">
        <v>11281.494268051492</v>
      </c>
      <c r="P19" s="132">
        <v>11331.496542819681</v>
      </c>
      <c r="Q19" s="63"/>
    </row>
    <row r="20" spans="1:17" s="8" customFormat="1" ht="32.25" customHeight="1">
      <c r="A20" s="40" t="s">
        <v>67</v>
      </c>
      <c r="B20" s="148"/>
      <c r="C20" s="113"/>
      <c r="D20" s="113"/>
      <c r="E20" s="113"/>
      <c r="F20" s="113"/>
      <c r="G20" s="113">
        <v>85193</v>
      </c>
      <c r="H20" s="113">
        <v>85054</v>
      </c>
      <c r="I20" s="131">
        <v>86520</v>
      </c>
      <c r="J20" s="131">
        <v>87933</v>
      </c>
      <c r="K20" s="131">
        <v>82559</v>
      </c>
      <c r="L20" s="131">
        <v>84211</v>
      </c>
      <c r="M20" s="131">
        <v>89061</v>
      </c>
      <c r="N20" s="131">
        <v>89719</v>
      </c>
      <c r="O20" s="131">
        <v>89756</v>
      </c>
      <c r="P20" s="132">
        <v>90675</v>
      </c>
      <c r="Q20" s="63"/>
    </row>
    <row r="21" spans="1:17" s="8" customFormat="1" ht="32.25" customHeight="1">
      <c r="A21" s="40" t="s">
        <v>1</v>
      </c>
      <c r="B21" s="148"/>
      <c r="C21" s="113"/>
      <c r="D21" s="113"/>
      <c r="E21" s="113"/>
      <c r="F21" s="113"/>
      <c r="G21" s="113">
        <v>54288</v>
      </c>
      <c r="H21" s="113">
        <v>53955</v>
      </c>
      <c r="I21" s="131">
        <v>53543</v>
      </c>
      <c r="J21" s="131">
        <v>53094</v>
      </c>
      <c r="K21" s="131">
        <v>53416</v>
      </c>
      <c r="L21" s="131">
        <v>52326</v>
      </c>
      <c r="M21" s="131">
        <v>52439</v>
      </c>
      <c r="N21" s="131">
        <v>51506</v>
      </c>
      <c r="O21" s="131">
        <v>50159</v>
      </c>
      <c r="P21" s="132">
        <v>50126</v>
      </c>
      <c r="Q21" s="63"/>
    </row>
    <row r="22" spans="1:17" s="8" customFormat="1" ht="32.25" customHeight="1">
      <c r="A22" s="42" t="s">
        <v>37</v>
      </c>
      <c r="B22" s="149"/>
      <c r="C22" s="116"/>
      <c r="D22" s="116"/>
      <c r="E22" s="116"/>
      <c r="F22" s="116"/>
      <c r="G22" s="116">
        <v>10512</v>
      </c>
      <c r="H22" s="116">
        <v>10902</v>
      </c>
      <c r="I22" s="133">
        <v>10611</v>
      </c>
      <c r="J22" s="133">
        <v>10900</v>
      </c>
      <c r="K22" s="133">
        <v>10894</v>
      </c>
      <c r="L22" s="133">
        <v>11491</v>
      </c>
      <c r="M22" s="133">
        <v>11293</v>
      </c>
      <c r="N22" s="133">
        <v>10838</v>
      </c>
      <c r="O22" s="133">
        <v>10344</v>
      </c>
      <c r="P22" s="134">
        <v>11055</v>
      </c>
      <c r="Q22" s="63"/>
    </row>
    <row r="23" spans="1:17" s="8" customFormat="1" ht="32.25" customHeight="1">
      <c r="A23" s="74" t="s">
        <v>2</v>
      </c>
      <c r="B23" s="150"/>
      <c r="C23" s="119"/>
      <c r="D23" s="119"/>
      <c r="E23" s="119"/>
      <c r="F23" s="119"/>
      <c r="G23" s="119">
        <v>441506</v>
      </c>
      <c r="H23" s="119">
        <v>432500</v>
      </c>
      <c r="I23" s="119">
        <v>437076</v>
      </c>
      <c r="J23" s="119">
        <v>447044</v>
      </c>
      <c r="K23" s="119">
        <v>446544</v>
      </c>
      <c r="L23" s="119">
        <v>438608</v>
      </c>
      <c r="M23" s="119">
        <v>467070</v>
      </c>
      <c r="N23" s="135">
        <v>440144</v>
      </c>
      <c r="O23" s="135">
        <v>425418</v>
      </c>
      <c r="P23" s="136">
        <v>426892</v>
      </c>
      <c r="Q23" s="63"/>
    </row>
    <row r="24" spans="1:17" s="8" customFormat="1" ht="32.25" customHeight="1">
      <c r="A24" s="75" t="s">
        <v>4</v>
      </c>
      <c r="B24" s="151"/>
      <c r="C24" s="137"/>
      <c r="D24" s="137"/>
      <c r="E24" s="137"/>
      <c r="F24" s="137"/>
      <c r="G24" s="137">
        <v>3526</v>
      </c>
      <c r="H24" s="137">
        <v>3385</v>
      </c>
      <c r="I24" s="138">
        <v>3581</v>
      </c>
      <c r="J24" s="138">
        <v>3832</v>
      </c>
      <c r="K24" s="138">
        <v>4265</v>
      </c>
      <c r="L24" s="138">
        <v>3614</v>
      </c>
      <c r="M24" s="138">
        <v>3994</v>
      </c>
      <c r="N24" s="138">
        <v>3928</v>
      </c>
      <c r="O24" s="138">
        <v>2905</v>
      </c>
      <c r="P24" s="139">
        <v>3196</v>
      </c>
      <c r="Q24" s="63"/>
    </row>
    <row r="25" spans="1:17" s="8" customFormat="1" ht="32.25" customHeight="1">
      <c r="A25" s="40" t="s">
        <v>36</v>
      </c>
      <c r="B25" s="148"/>
      <c r="C25" s="113"/>
      <c r="D25" s="113"/>
      <c r="E25" s="113"/>
      <c r="F25" s="113"/>
      <c r="G25" s="113">
        <v>2419</v>
      </c>
      <c r="H25" s="113">
        <v>2258</v>
      </c>
      <c r="I25" s="131">
        <v>2395</v>
      </c>
      <c r="J25" s="131">
        <v>2579</v>
      </c>
      <c r="K25" s="131">
        <v>2486</v>
      </c>
      <c r="L25" s="131">
        <v>2528</v>
      </c>
      <c r="M25" s="131">
        <v>3229</v>
      </c>
      <c r="N25" s="131">
        <v>2788</v>
      </c>
      <c r="O25" s="131">
        <v>1887</v>
      </c>
      <c r="P25" s="132">
        <v>2242</v>
      </c>
      <c r="Q25" s="63"/>
    </row>
    <row r="26" spans="1:17" s="8" customFormat="1" ht="32.25" customHeight="1">
      <c r="A26" s="74" t="s">
        <v>68</v>
      </c>
      <c r="B26" s="150"/>
      <c r="C26" s="119"/>
      <c r="D26" s="119"/>
      <c r="E26" s="119"/>
      <c r="F26" s="119"/>
      <c r="G26" s="119">
        <v>442613</v>
      </c>
      <c r="H26" s="119">
        <v>433627</v>
      </c>
      <c r="I26" s="135">
        <v>438262</v>
      </c>
      <c r="J26" s="135">
        <v>448297</v>
      </c>
      <c r="K26" s="135">
        <v>448323</v>
      </c>
      <c r="L26" s="135">
        <v>439694</v>
      </c>
      <c r="M26" s="135">
        <v>467835</v>
      </c>
      <c r="N26" s="135">
        <v>441284</v>
      </c>
      <c r="O26" s="135">
        <v>426436</v>
      </c>
      <c r="P26" s="136">
        <v>427846</v>
      </c>
      <c r="Q26" s="63"/>
    </row>
    <row r="27" spans="1:17" s="8" customFormat="1" ht="32.25" customHeight="1">
      <c r="A27" s="75" t="s">
        <v>40</v>
      </c>
      <c r="B27" s="151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40"/>
      <c r="Q27" s="63"/>
    </row>
    <row r="28" spans="1:17" s="8" customFormat="1" ht="32.25" customHeight="1">
      <c r="A28" s="40" t="s">
        <v>41</v>
      </c>
      <c r="B28" s="148"/>
      <c r="C28" s="113"/>
      <c r="D28" s="113"/>
      <c r="E28" s="113"/>
      <c r="F28" s="113"/>
      <c r="G28" s="113">
        <f>G7</f>
        <v>19610</v>
      </c>
      <c r="H28" s="113">
        <f>H7</f>
        <v>18769</v>
      </c>
      <c r="I28" s="113">
        <f aca="true" t="shared" si="0" ref="I28:P28">I7</f>
        <v>20551</v>
      </c>
      <c r="J28" s="113">
        <f t="shared" si="0"/>
        <v>17143</v>
      </c>
      <c r="K28" s="113">
        <f t="shared" si="0"/>
        <v>17035</v>
      </c>
      <c r="L28" s="113">
        <f t="shared" si="0"/>
        <v>16888</v>
      </c>
      <c r="M28" s="113">
        <f t="shared" si="0"/>
        <v>15835</v>
      </c>
      <c r="N28" s="113">
        <f t="shared" si="0"/>
        <v>16338</v>
      </c>
      <c r="O28" s="113">
        <f t="shared" si="0"/>
        <v>15288</v>
      </c>
      <c r="P28" s="113">
        <f t="shared" si="0"/>
        <v>14645</v>
      </c>
      <c r="Q28" s="63"/>
    </row>
    <row r="29" spans="1:17" s="8" customFormat="1" ht="32.25" customHeight="1">
      <c r="A29" s="40" t="s">
        <v>42</v>
      </c>
      <c r="B29" s="148"/>
      <c r="C29" s="113"/>
      <c r="D29" s="113"/>
      <c r="E29" s="113"/>
      <c r="F29" s="113"/>
      <c r="G29" s="113">
        <f>SUM(G11:G13)</f>
        <v>114328</v>
      </c>
      <c r="H29" s="113">
        <f aca="true" t="shared" si="1" ref="H29:P29">SUM(H11:H13)</f>
        <v>107724</v>
      </c>
      <c r="I29" s="113">
        <f t="shared" si="1"/>
        <v>112208</v>
      </c>
      <c r="J29" s="113">
        <f t="shared" si="1"/>
        <v>125560</v>
      </c>
      <c r="K29" s="113">
        <f t="shared" si="1"/>
        <v>128225</v>
      </c>
      <c r="L29" s="113">
        <f t="shared" si="1"/>
        <v>118098</v>
      </c>
      <c r="M29" s="113">
        <f t="shared" si="1"/>
        <v>140946</v>
      </c>
      <c r="N29" s="113">
        <f t="shared" si="1"/>
        <v>121121</v>
      </c>
      <c r="O29" s="113">
        <f t="shared" si="1"/>
        <v>106500</v>
      </c>
      <c r="P29" s="113">
        <f t="shared" si="1"/>
        <v>106070</v>
      </c>
      <c r="Q29" s="63"/>
    </row>
    <row r="30" spans="1:17" s="8" customFormat="1" ht="32.25" customHeight="1">
      <c r="A30" s="76" t="s">
        <v>69</v>
      </c>
      <c r="B30" s="152"/>
      <c r="C30" s="141"/>
      <c r="D30" s="141"/>
      <c r="E30" s="141"/>
      <c r="F30" s="141"/>
      <c r="G30" s="141">
        <f>SUM(G14:G22)</f>
        <v>307568</v>
      </c>
      <c r="H30" s="141">
        <f aca="true" t="shared" si="2" ref="H30:P30">SUM(H14:H22)</f>
        <v>306007</v>
      </c>
      <c r="I30" s="141">
        <f t="shared" si="2"/>
        <v>304317</v>
      </c>
      <c r="J30" s="141">
        <f t="shared" si="2"/>
        <v>304341</v>
      </c>
      <c r="K30" s="141">
        <f t="shared" si="2"/>
        <v>301284</v>
      </c>
      <c r="L30" s="141">
        <f t="shared" si="2"/>
        <v>303622</v>
      </c>
      <c r="M30" s="141">
        <f t="shared" si="2"/>
        <v>310289</v>
      </c>
      <c r="N30" s="141">
        <f t="shared" si="2"/>
        <v>302685</v>
      </c>
      <c r="O30" s="141">
        <f t="shared" si="2"/>
        <v>303630.34745209676</v>
      </c>
      <c r="P30" s="141">
        <f t="shared" si="2"/>
        <v>306176.7667068606</v>
      </c>
      <c r="Q30" s="63"/>
    </row>
    <row r="31" spans="1:16" ht="32.25" customHeight="1">
      <c r="A31" s="160" t="s">
        <v>80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</row>
  </sheetData>
  <sheetProtection/>
  <mergeCells count="1">
    <mergeCell ref="A31:P31"/>
  </mergeCells>
  <printOptions/>
  <pageMargins left="0.2755905511811024" right="0.1968503937007874" top="0.5905511811023623" bottom="0.3937007874015748" header="0.5118110236220472" footer="0.1968503937007874"/>
  <pageSetup firstPageNumber="9" useFirstPageNumber="1" horizontalDpi="300" verticalDpi="300" orientation="portrait" paperSize="9" scale="84" r:id="rId1"/>
  <headerFooter alignWithMargins="0">
    <oddFooter>&amp;C&amp;"Century,標準"&amp;8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zoomScalePageLayoutView="0" workbookViewId="0" topLeftCell="A1">
      <selection activeCell="F1" sqref="F1"/>
    </sheetView>
  </sheetViews>
  <sheetFormatPr defaultColWidth="8.796875" defaultRowHeight="12.75" customHeight="1"/>
  <cols>
    <col min="1" max="1" width="24.8984375" style="2" customWidth="1"/>
    <col min="2" max="2" width="6.19921875" style="2" hidden="1" customWidth="1"/>
    <col min="3" max="5" width="8.09765625" style="2" hidden="1" customWidth="1"/>
    <col min="6" max="7" width="8.09765625" style="2" customWidth="1"/>
    <col min="8" max="8" width="8.09765625" style="18" customWidth="1"/>
    <col min="9" max="15" width="8.09765625" style="2" customWidth="1"/>
    <col min="16" max="16" width="1.1015625" style="2" customWidth="1"/>
    <col min="17" max="16384" width="9" style="2" customWidth="1"/>
  </cols>
  <sheetData>
    <row r="1" spans="1:14" ht="20.25" customHeight="1">
      <c r="A1" s="77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" customFormat="1" ht="20.25" customHeight="1">
      <c r="A2" s="10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s="1" customFormat="1" ht="20.25" customHeight="1">
      <c r="A3" s="57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58" t="s">
        <v>56</v>
      </c>
    </row>
    <row r="4" spans="1:16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8"/>
      <c r="P4" s="62"/>
    </row>
    <row r="5" spans="1:16" s="8" customFormat="1" ht="13.5" customHeight="1">
      <c r="A5" s="75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44</v>
      </c>
      <c r="G5" s="11" t="s">
        <v>50</v>
      </c>
      <c r="H5" s="11" t="s">
        <v>51</v>
      </c>
      <c r="I5" s="11" t="s">
        <v>52</v>
      </c>
      <c r="J5" s="11" t="s">
        <v>55</v>
      </c>
      <c r="K5" s="11" t="s">
        <v>59</v>
      </c>
      <c r="L5" s="11" t="s">
        <v>60</v>
      </c>
      <c r="M5" s="11" t="s">
        <v>61</v>
      </c>
      <c r="N5" s="11" t="s">
        <v>62</v>
      </c>
      <c r="O5" s="12" t="s">
        <v>63</v>
      </c>
      <c r="P5" s="63"/>
    </row>
    <row r="6" spans="1:16" s="3" customFormat="1" ht="32.25" customHeight="1">
      <c r="A6" s="20" t="s">
        <v>0</v>
      </c>
      <c r="B6" s="54">
        <v>0</v>
      </c>
      <c r="C6" s="48" t="e">
        <f>ROUND(('市内総生産（実数）'!D6-'市内総生産（実数）'!C6)/'市内総生産（実数）'!C6*100,1)</f>
        <v>#DIV/0!</v>
      </c>
      <c r="D6" s="48" t="e">
        <f>ROUND(('市内総生産（実数）'!E6-'市内総生産（実数）'!D6)/'市内総生産（実数）'!D6*100,1)</f>
        <v>#DIV/0!</v>
      </c>
      <c r="E6" s="48" t="e">
        <f>ROUND(('市内総生産（実数）'!F6-'市内総生産（実数）'!E6)/'市内総生産（実数）'!E6*100,1)</f>
        <v>#DIV/0!</v>
      </c>
      <c r="F6" s="142" t="s">
        <v>71</v>
      </c>
      <c r="G6" s="48">
        <f>ROUND(('市内総生産（実数）'!H6-'市内総生産（実数）'!G6)/'市内総生産（実数）'!G6*100,1)</f>
        <v>-2.4</v>
      </c>
      <c r="H6" s="48">
        <f>ROUND(('市内総生産（実数）'!I6-'市内総生産（実数）'!H6)/'市内総生産（実数）'!H6*100,1)</f>
        <v>1.4</v>
      </c>
      <c r="I6" s="48">
        <f>ROUND(('市内総生産（実数）'!J6-'市内総生産（実数）'!I6)/'市内総生産（実数）'!I6*100,1)</f>
        <v>2.7</v>
      </c>
      <c r="J6" s="48">
        <f>ROUND(('市内総生産（実数）'!K6-'市内総生産（実数）'!J6)/'市内総生産（実数）'!J6*100,1)</f>
        <v>-0.2</v>
      </c>
      <c r="K6" s="48">
        <f>ROUND(('市内総生産（実数）'!L6-'市内総生産（実数）'!K6)/'市内総生産（実数）'!K6*100,1)</f>
        <v>-1.9</v>
      </c>
      <c r="L6" s="48">
        <f>ROUND(('市内総生産（実数）'!M6-'市内総生産（実数）'!L6)/'市内総生産（実数）'!L6*100,1)</f>
        <v>7.6</v>
      </c>
      <c r="M6" s="48">
        <f>ROUND(('市内総生産（実数）'!N6-'市内総生産（実数）'!M6)/'市内総生産（実数）'!M6*100,1)</f>
        <v>-6.3</v>
      </c>
      <c r="N6" s="48">
        <f>ROUND(('市内総生産（実数）'!O6-'市内総生産（実数）'!N6)/'市内総生産（実数）'!N6*100,1)</f>
        <v>-3.4</v>
      </c>
      <c r="O6" s="49">
        <f>ROUND(('市内総生産（実数）'!P6-'市内総生産（実数）'!O6)/'市内総生産（実数）'!O6*100,1)</f>
        <v>0.2</v>
      </c>
      <c r="P6" s="62"/>
    </row>
    <row r="7" spans="1:16" s="3" customFormat="1" ht="32.25" customHeight="1">
      <c r="A7" s="20" t="s">
        <v>24</v>
      </c>
      <c r="B7" s="54">
        <v>0</v>
      </c>
      <c r="C7" s="48" t="e">
        <f>ROUND(('市内総生産（実数）'!D7-'市内総生産（実数）'!C7)/'市内総生産（実数）'!C7*100,1)</f>
        <v>#DIV/0!</v>
      </c>
      <c r="D7" s="48" t="e">
        <f>ROUND(('市内総生産（実数）'!E7-'市内総生産（実数）'!D7)/'市内総生産（実数）'!D7*100,1)</f>
        <v>#DIV/0!</v>
      </c>
      <c r="E7" s="48" t="e">
        <f>ROUND(('市内総生産（実数）'!F7-'市内総生産（実数）'!E7)/'市内総生産（実数）'!E7*100,1)</f>
        <v>#DIV/0!</v>
      </c>
      <c r="F7" s="142" t="s">
        <v>71</v>
      </c>
      <c r="G7" s="48">
        <f>ROUND(('市内総生産（実数）'!H7-'市内総生産（実数）'!G7)/'市内総生産（実数）'!G7*100,1)</f>
        <v>-4.3</v>
      </c>
      <c r="H7" s="48">
        <f>ROUND(('市内総生産（実数）'!I7-'市内総生産（実数）'!H7)/'市内総生産（実数）'!H7*100,1)</f>
        <v>9.5</v>
      </c>
      <c r="I7" s="48">
        <f>ROUND(('市内総生産（実数）'!J7-'市内総生産（実数）'!I7)/'市内総生産（実数）'!I7*100,1)</f>
        <v>-16.6</v>
      </c>
      <c r="J7" s="48">
        <f>ROUND(('市内総生産（実数）'!K7-'市内総生産（実数）'!J7)/'市内総生産（実数）'!J7*100,1)</f>
        <v>-0.6</v>
      </c>
      <c r="K7" s="48">
        <f>ROUND(('市内総生産（実数）'!L7-'市内総生産（実数）'!K7)/'市内総生産（実数）'!K7*100,1)</f>
        <v>-0.9</v>
      </c>
      <c r="L7" s="48">
        <f>ROUND(('市内総生産（実数）'!M7-'市内総生産（実数）'!L7)/'市内総生産（実数）'!L7*100,1)</f>
        <v>-6.2</v>
      </c>
      <c r="M7" s="48">
        <f>ROUND(('市内総生産（実数）'!N7-'市内総生産（実数）'!M7)/'市内総生産（実数）'!M7*100,1)</f>
        <v>3.2</v>
      </c>
      <c r="N7" s="48">
        <f>ROUND(('市内総生産（実数）'!O7-'市内総生産（実数）'!N7)/'市内総生産（実数）'!N7*100,1)</f>
        <v>-6.4</v>
      </c>
      <c r="O7" s="49">
        <f>ROUND(('市内総生産（実数）'!P7-'市内総生産（実数）'!O7)/'市内総生産（実数）'!O7*100,1)</f>
        <v>-4.2</v>
      </c>
      <c r="P7" s="62"/>
    </row>
    <row r="8" spans="1:16" s="3" customFormat="1" ht="32.25" customHeight="1">
      <c r="A8" s="21" t="s">
        <v>25</v>
      </c>
      <c r="B8" s="54">
        <v>0</v>
      </c>
      <c r="C8" s="48" t="e">
        <f>ROUND(('市内総生産（実数）'!D8-'市内総生産（実数）'!C8)/'市内総生産（実数）'!C8*100,1)</f>
        <v>#DIV/0!</v>
      </c>
      <c r="D8" s="48" t="e">
        <f>ROUND(('市内総生産（実数）'!E8-'市内総生産（実数）'!D8)/'市内総生産（実数）'!D8*100,1)</f>
        <v>#DIV/0!</v>
      </c>
      <c r="E8" s="48" t="e">
        <f>ROUND(('市内総生産（実数）'!F8-'市内総生産（実数）'!E8)/'市内総生産（実数）'!E8*100,1)</f>
        <v>#DIV/0!</v>
      </c>
      <c r="F8" s="142" t="s">
        <v>71</v>
      </c>
      <c r="G8" s="48">
        <f>ROUND(('市内総生産（実数）'!H8-'市内総生産（実数）'!G8)/'市内総生産（実数）'!G8*100,1)</f>
        <v>-4.3</v>
      </c>
      <c r="H8" s="48">
        <f>ROUND(('市内総生産（実数）'!I8-'市内総生産（実数）'!H8)/'市内総生産（実数）'!H8*100,1)</f>
        <v>11</v>
      </c>
      <c r="I8" s="48">
        <f>ROUND(('市内総生産（実数）'!J8-'市内総生産（実数）'!I8)/'市内総生産（実数）'!I8*100,1)</f>
        <v>-18.3</v>
      </c>
      <c r="J8" s="48">
        <f>ROUND(('市内総生産（実数）'!K8-'市内総生産（実数）'!J8)/'市内総生産（実数）'!J8*100,1)</f>
        <v>0.2</v>
      </c>
      <c r="K8" s="48">
        <f>ROUND(('市内総生産（実数）'!L8-'市内総生産（実数）'!K8)/'市内総生産（実数）'!K8*100,1)</f>
        <v>-0.8</v>
      </c>
      <c r="L8" s="48">
        <f>ROUND(('市内総生産（実数）'!M8-'市内総生産（実数）'!L8)/'市内総生産（実数）'!L8*100,1)</f>
        <v>-7.4</v>
      </c>
      <c r="M8" s="48">
        <f>ROUND(('市内総生産（実数）'!N8-'市内総生産（実数）'!M8)/'市内総生産（実数）'!M8*100,1)</f>
        <v>4.1</v>
      </c>
      <c r="N8" s="48">
        <f>ROUND(('市内総生産（実数）'!O8-'市内総生産（実数）'!N8)/'市内総生産（実数）'!N8*100,1)</f>
        <v>-6.9</v>
      </c>
      <c r="O8" s="49">
        <f>ROUND(('市内総生産（実数）'!P8-'市内総生産（実数）'!O8)/'市内総生産（実数）'!O8*100,1)</f>
        <v>-3.9</v>
      </c>
      <c r="P8" s="62"/>
    </row>
    <row r="9" spans="1:16" s="3" customFormat="1" ht="32.25" customHeight="1">
      <c r="A9" s="21" t="s">
        <v>26</v>
      </c>
      <c r="B9" s="54">
        <v>0</v>
      </c>
      <c r="C9" s="48" t="e">
        <f>ROUND(('市内総生産（実数）'!D9-'市内総生産（実数）'!C9)/'市内総生産（実数）'!C9*100,1)</f>
        <v>#DIV/0!</v>
      </c>
      <c r="D9" s="48" t="e">
        <f>ROUND(('市内総生産（実数）'!E9-'市内総生産（実数）'!D9)/'市内総生産（実数）'!D9*100,1)</f>
        <v>#DIV/0!</v>
      </c>
      <c r="E9" s="48" t="e">
        <f>ROUND(('市内総生産（実数）'!F9-'市内総生産（実数）'!E9)/'市内総生産（実数）'!E9*100,1)</f>
        <v>#DIV/0!</v>
      </c>
      <c r="F9" s="142" t="s">
        <v>71</v>
      </c>
      <c r="G9" s="48">
        <f>ROUND(('市内総生産（実数）'!H9-'市内総生産（実数）'!G9)/'市内総生産（実数）'!G9*100,1)</f>
        <v>-3.7</v>
      </c>
      <c r="H9" s="48">
        <f>ROUND(('市内総生産（実数）'!I9-'市内総生産（実数）'!H9)/'市内総生産（実数）'!H9*100,1)</f>
        <v>-1.6</v>
      </c>
      <c r="I9" s="48">
        <f>ROUND(('市内総生産（実数）'!J9-'市内総生産（実数）'!I9)/'市内総生産（実数）'!I9*100,1)</f>
        <v>6.4</v>
      </c>
      <c r="J9" s="48">
        <f>ROUND(('市内総生産（実数）'!K9-'市内総生産（実数）'!J9)/'市内総生産（実数）'!J9*100,1)</f>
        <v>2.4</v>
      </c>
      <c r="K9" s="48">
        <f>ROUND(('市内総生産（実数）'!L9-'市内総生産（実数）'!K9)/'市内総生産（実数）'!K9*100,1)</f>
        <v>7.9</v>
      </c>
      <c r="L9" s="48">
        <f>ROUND(('市内総生産（実数）'!M9-'市内総生産（実数）'!L9)/'市内総生産（実数）'!L9*100,1)</f>
        <v>11.6</v>
      </c>
      <c r="M9" s="48">
        <f>ROUND(('市内総生産（実数）'!N9-'市内総生産（実数）'!M9)/'市内総生産（実数）'!M9*100,1)</f>
        <v>-3.3</v>
      </c>
      <c r="N9" s="48">
        <f>ROUND(('市内総生産（実数）'!O9-'市内総生産（実数）'!N9)/'市内総生産（実数）'!N9*100,1)</f>
        <v>-3.8</v>
      </c>
      <c r="O9" s="49">
        <f>ROUND(('市内総生産（実数）'!P9-'市内総生産（実数）'!O9)/'市内総生産（実数）'!O9*100,1)</f>
        <v>-6</v>
      </c>
      <c r="P9" s="62"/>
    </row>
    <row r="10" spans="1:16" s="3" customFormat="1" ht="32.25" customHeight="1">
      <c r="A10" s="21" t="s">
        <v>27</v>
      </c>
      <c r="B10" s="54">
        <v>0</v>
      </c>
      <c r="C10" s="48" t="e">
        <f>ROUND(('市内総生産（実数）'!D10-'市内総生産（実数）'!C10)/'市内総生産（実数）'!C10*100,1)</f>
        <v>#DIV/0!</v>
      </c>
      <c r="D10" s="48" t="e">
        <f>ROUND(('市内総生産（実数）'!E10-'市内総生産（実数）'!D10)/'市内総生産（実数）'!D10*100,1)</f>
        <v>#DIV/0!</v>
      </c>
      <c r="E10" s="48" t="e">
        <f>ROUND(('市内総生産（実数）'!F10-'市内総生産（実数）'!E10)/'市内総生産（実数）'!E10*100,1)</f>
        <v>#DIV/0!</v>
      </c>
      <c r="F10" s="142" t="s">
        <v>71</v>
      </c>
      <c r="G10" s="48">
        <f>ROUND(('市内総生産（実数）'!H10-'市内総生産（実数）'!G10)/'市内総生産（実数）'!G10*100,1)</f>
        <v>-4.5</v>
      </c>
      <c r="H10" s="48">
        <f>ROUND(('市内総生産（実数）'!I10-'市内総生産（実数）'!H10)/'市内総生産（実数）'!H10*100,1)</f>
        <v>-5.6</v>
      </c>
      <c r="I10" s="48">
        <f>ROUND(('市内総生産（実数）'!J10-'市内総生産（実数）'!I10)/'市内総生産（実数）'!I10*100,1)</f>
        <v>0.9</v>
      </c>
      <c r="J10" s="48">
        <f>ROUND(('市内総生産（実数）'!K10-'市内総生産（実数）'!J10)/'市内総生産（実数）'!J10*100,1)</f>
        <v>-11.4</v>
      </c>
      <c r="K10" s="48">
        <f>ROUND(('市内総生産（実数）'!L10-'市内総生産（実数）'!K10)/'市内総生産（実数）'!K10*100,1)</f>
        <v>-6</v>
      </c>
      <c r="L10" s="48">
        <f>ROUND(('市内総生産（実数）'!M10-'市内総生産（実数）'!L10)/'市内総生産（実数）'!L10*100,1)</f>
        <v>1.2</v>
      </c>
      <c r="M10" s="48">
        <f>ROUND(('市内総生産（実数）'!N10-'市内総生産（実数）'!M10)/'市内総生産（実数）'!M10*100,1)</f>
        <v>-5.2</v>
      </c>
      <c r="N10" s="48">
        <f>ROUND(('市内総生産（実数）'!O10-'市内総生産（実数）'!N10)/'市内総生産（実数）'!N10*100,1)</f>
        <v>-1.7</v>
      </c>
      <c r="O10" s="49">
        <f>ROUND(('市内総生産（実数）'!P10-'市内総生産（実数）'!O10)/'市内総生産（実数）'!O10*100,1)</f>
        <v>-6.8</v>
      </c>
      <c r="P10" s="62"/>
    </row>
    <row r="11" spans="1:16" s="3" customFormat="1" ht="32.25" customHeight="1">
      <c r="A11" s="20" t="s">
        <v>28</v>
      </c>
      <c r="B11" s="54">
        <v>0</v>
      </c>
      <c r="C11" s="48" t="e">
        <f>ROUND(('市内総生産（実数）'!D11-'市内総生産（実数）'!C11)/'市内総生産（実数）'!C11*100,1)</f>
        <v>#DIV/0!</v>
      </c>
      <c r="D11" s="48" t="e">
        <f>ROUND(('市内総生産（実数）'!E11-'市内総生産（実数）'!D11)/'市内総生産（実数）'!D11*100,1)</f>
        <v>#DIV/0!</v>
      </c>
      <c r="E11" s="48" t="e">
        <f>ROUND(('市内総生産（実数）'!F11-'市内総生産（実数）'!E11)/'市内総生産（実数）'!E11*100,1)</f>
        <v>#DIV/0!</v>
      </c>
      <c r="F11" s="142" t="s">
        <v>71</v>
      </c>
      <c r="G11" s="48">
        <f>ROUND(('市内総生産（実数）'!H11-'市内総生産（実数）'!G11)/'市内総生産（実数）'!G11*100,1)</f>
        <v>-17.7</v>
      </c>
      <c r="H11" s="48">
        <f>ROUND(('市内総生産（実数）'!I11-'市内総生産（実数）'!H11)/'市内総生産（実数）'!H11*100,1)</f>
        <v>-23.2</v>
      </c>
      <c r="I11" s="48">
        <f>ROUND(('市内総生産（実数）'!J11-'市内総生産（実数）'!I11)/'市内総生産（実数）'!I11*100,1)</f>
        <v>-11.6</v>
      </c>
      <c r="J11" s="48">
        <f>ROUND(('市内総生産（実数）'!K11-'市内総生産（実数）'!J11)/'市内総生産（実数）'!J11*100,1)</f>
        <v>3.5</v>
      </c>
      <c r="K11" s="48">
        <f>ROUND(('市内総生産（実数）'!L11-'市内総生産（実数）'!K11)/'市内総生産（実数）'!K11*100,1)</f>
        <v>4.2</v>
      </c>
      <c r="L11" s="48">
        <f>ROUND(('市内総生産（実数）'!M11-'市内総生産（実数）'!L11)/'市内総生産（実数）'!L11*100,1)</f>
        <v>2.6</v>
      </c>
      <c r="M11" s="48">
        <f>ROUND(('市内総生産（実数）'!N11-'市内総生産（実数）'!M11)/'市内総生産（実数）'!M11*100,1)</f>
        <v>1.6</v>
      </c>
      <c r="N11" s="48">
        <f>ROUND(('市内総生産（実数）'!O11-'市内総生産（実数）'!N11)/'市内総生産（実数）'!N11*100,1)</f>
        <v>-9.8</v>
      </c>
      <c r="O11" s="49">
        <f>ROUND(('市内総生産（実数）'!P11-'市内総生産（実数）'!O11)/'市内総生産（実数）'!O11*100,1)</f>
        <v>4.5</v>
      </c>
      <c r="P11" s="62"/>
    </row>
    <row r="12" spans="1:16" s="3" customFormat="1" ht="32.25" customHeight="1">
      <c r="A12" s="20" t="s">
        <v>29</v>
      </c>
      <c r="B12" s="54">
        <v>0</v>
      </c>
      <c r="C12" s="48" t="e">
        <f>ROUND(('市内総生産（実数）'!D12-'市内総生産（実数）'!C12)/'市内総生産（実数）'!C12*100,1)</f>
        <v>#DIV/0!</v>
      </c>
      <c r="D12" s="48" t="e">
        <f>ROUND(('市内総生産（実数）'!E12-'市内総生産（実数）'!D12)/'市内総生産（実数）'!D12*100,1)</f>
        <v>#DIV/0!</v>
      </c>
      <c r="E12" s="48" t="e">
        <f>ROUND(('市内総生産（実数）'!F12-'市内総生産（実数）'!E12)/'市内総生産（実数）'!E12*100,1)</f>
        <v>#DIV/0!</v>
      </c>
      <c r="F12" s="142" t="s">
        <v>71</v>
      </c>
      <c r="G12" s="48">
        <f>ROUND(('市内総生産（実数）'!H12-'市内総生産（実数）'!G12)/'市内総生産（実数）'!G12*100,1)</f>
        <v>5.6</v>
      </c>
      <c r="H12" s="48">
        <f>ROUND(('市内総生産（実数）'!I12-'市内総生産（実数）'!H12)/'市内総生産（実数）'!H12*100,1)</f>
        <v>5.5</v>
      </c>
      <c r="I12" s="48">
        <f>ROUND(('市内総生産（実数）'!J12-'市内総生産（実数）'!I12)/'市内総生産（実数）'!I12*100,1)</f>
        <v>11.1</v>
      </c>
      <c r="J12" s="48">
        <f>ROUND(('市内総生産（実数）'!K12-'市内総生産（実数）'!J12)/'市内総生産（実数）'!J12*100,1)</f>
        <v>3</v>
      </c>
      <c r="K12" s="48">
        <f>ROUND(('市内総生産（実数）'!L12-'市内総生産（実数）'!K12)/'市内総生産（実数）'!K12*100,1)</f>
        <v>-4.2</v>
      </c>
      <c r="L12" s="48">
        <f>ROUND(('市内総生産（実数）'!M12-'市内総生産（実数）'!L12)/'市内総生産（実数）'!L12*100,1)</f>
        <v>26.5</v>
      </c>
      <c r="M12" s="48">
        <f>ROUND(('市内総生産（実数）'!N12-'市内総生産（実数）'!M12)/'市内総生産（実数）'!M12*100,1)</f>
        <v>-15.2</v>
      </c>
      <c r="N12" s="48">
        <f>ROUND(('市内総生産（実数）'!O12-'市内総生産（実数）'!N12)/'市内総生産（実数）'!N12*100,1)</f>
        <v>-19.2</v>
      </c>
      <c r="O12" s="49">
        <f>ROUND(('市内総生産（実数）'!P12-'市内総生産（実数）'!O12)/'市内総生産（実数）'!O12*100,1)</f>
        <v>7.9</v>
      </c>
      <c r="P12" s="62"/>
    </row>
    <row r="13" spans="1:16" s="3" customFormat="1" ht="32.25" customHeight="1">
      <c r="A13" s="20" t="s">
        <v>30</v>
      </c>
      <c r="B13" s="54">
        <v>0</v>
      </c>
      <c r="C13" s="48" t="e">
        <f>ROUND(('市内総生産（実数）'!D13-'市内総生産（実数）'!C13)/'市内総生産（実数）'!C13*100,1)</f>
        <v>#DIV/0!</v>
      </c>
      <c r="D13" s="48" t="e">
        <f>ROUND(('市内総生産（実数）'!E13-'市内総生産（実数）'!D13)/'市内総生産（実数）'!D13*100,1)</f>
        <v>#DIV/0!</v>
      </c>
      <c r="E13" s="48" t="e">
        <f>ROUND(('市内総生産（実数）'!F13-'市内総生産（実数）'!E13)/'市内総生産（実数）'!E13*100,1)</f>
        <v>#DIV/0!</v>
      </c>
      <c r="F13" s="142" t="s">
        <v>71</v>
      </c>
      <c r="G13" s="48">
        <f>ROUND(('市内総生産（実数）'!H13-'市内総生産（実数）'!G13)/'市内総生産（実数）'!G13*100,1)</f>
        <v>-27.3</v>
      </c>
      <c r="H13" s="48">
        <f>ROUND(('市内総生産（実数）'!I13-'市内総生産（実数）'!H13)/'市内総生産（実数）'!H13*100,1)</f>
        <v>1.1</v>
      </c>
      <c r="I13" s="48">
        <f>ROUND(('市内総生産（実数）'!J13-'市内総生産（実数）'!I13)/'市内総生産（実数）'!I13*100,1)</f>
        <v>14.9</v>
      </c>
      <c r="J13" s="48">
        <f>ROUND(('市内総生産（実数）'!K13-'市内総生産（実数）'!J13)/'市内総生産（実数）'!J13*100,1)</f>
        <v>-0.3</v>
      </c>
      <c r="K13" s="48">
        <f>ROUND(('市内総生産（実数）'!L13-'市内総生産（実数）'!K13)/'市内総生産（実数）'!K13*100,1)</f>
        <v>-18.9</v>
      </c>
      <c r="L13" s="48">
        <f>ROUND(('市内総生産（実数）'!M13-'市内総生産（実数）'!L13)/'市内総生産（実数）'!L13*100,1)</f>
        <v>-4.8</v>
      </c>
      <c r="M13" s="48">
        <f>ROUND(('市内総生産（実数）'!N13-'市内総生産（実数）'!M13)/'市内総生産（実数）'!M13*100,1)</f>
        <v>-9.3</v>
      </c>
      <c r="N13" s="48">
        <f>ROUND(('市内総生産（実数）'!O13-'市内総生産（実数）'!N13)/'市内総生産（実数）'!N13*100,1)</f>
        <v>18</v>
      </c>
      <c r="O13" s="49">
        <f>ROUND(('市内総生産（実数）'!P13-'市内総生産（実数）'!O13)/'市内総生産（実数）'!O13*100,1)</f>
        <v>-24.7</v>
      </c>
      <c r="P13" s="62"/>
    </row>
    <row r="14" spans="1:16" s="3" customFormat="1" ht="32.25" customHeight="1">
      <c r="A14" s="20" t="s">
        <v>31</v>
      </c>
      <c r="B14" s="54">
        <v>0</v>
      </c>
      <c r="C14" s="48" t="e">
        <f>ROUND(('市内総生産（実数）'!D14-'市内総生産（実数）'!C14)/'市内総生産（実数）'!C14*100,1)</f>
        <v>#DIV/0!</v>
      </c>
      <c r="D14" s="48" t="e">
        <f>ROUND(('市内総生産（実数）'!E14-'市内総生産（実数）'!D14)/'市内総生産（実数）'!D14*100,1)</f>
        <v>#DIV/0!</v>
      </c>
      <c r="E14" s="48" t="e">
        <f>ROUND(('市内総生産（実数）'!F14-'市内総生産（実数）'!E14)/'市内総生産（実数）'!E14*100,1)</f>
        <v>#DIV/0!</v>
      </c>
      <c r="F14" s="142" t="s">
        <v>72</v>
      </c>
      <c r="G14" s="48">
        <f>ROUND(('市内総生産（実数）'!H14-'市内総生産（実数）'!G14)/'市内総生産（実数）'!G14*100,1)</f>
        <v>-1.3</v>
      </c>
      <c r="H14" s="48">
        <f>ROUND(('市内総生産（実数）'!I14-'市内総生産（実数）'!H14)/'市内総生産（実数）'!H14*100,1)</f>
        <v>-1.2</v>
      </c>
      <c r="I14" s="48">
        <f>ROUND(('市内総生産（実数）'!J14-'市内総生産（実数）'!I14)/'市内総生産（実数）'!I14*100,1)</f>
        <v>1.6</v>
      </c>
      <c r="J14" s="48">
        <f>ROUND(('市内総生産（実数）'!K14-'市内総生産（実数）'!J14)/'市内総生産（実数）'!J14*100,1)</f>
        <v>-7.2</v>
      </c>
      <c r="K14" s="48">
        <f>ROUND(('市内総生産（実数）'!L14-'市内総生産（実数）'!K14)/'市内総生産（実数）'!K14*100,1)</f>
        <v>-2.9</v>
      </c>
      <c r="L14" s="48">
        <f>ROUND(('市内総生産（実数）'!M14-'市内総生産（実数）'!L14)/'市内総生産（実数）'!L14*100,1)</f>
        <v>-8.7</v>
      </c>
      <c r="M14" s="48">
        <f>ROUND(('市内総生産（実数）'!N14-'市内総生産（実数）'!M14)/'市内総生産（実数）'!M14*100,1)</f>
        <v>-7.9</v>
      </c>
      <c r="N14" s="48">
        <f>ROUND(('市内総生産（実数）'!O14-'市内総生産（実数）'!N14)/'市内総生産（実数）'!N14*100,1)</f>
        <v>2.6</v>
      </c>
      <c r="O14" s="49">
        <f>ROUND(('市内総生産（実数）'!P14-'市内総生産（実数）'!O14)/'市内総生産（実数）'!O14*100,1)</f>
        <v>2.8</v>
      </c>
      <c r="P14" s="62"/>
    </row>
    <row r="15" spans="1:16" s="3" customFormat="1" ht="32.25" customHeight="1">
      <c r="A15" s="20" t="s">
        <v>32</v>
      </c>
      <c r="B15" s="54">
        <v>0</v>
      </c>
      <c r="C15" s="48" t="e">
        <f>ROUND(('市内総生産（実数）'!D15-'市内総生産（実数）'!C15)/'市内総生産（実数）'!C15*100,1)</f>
        <v>#DIV/0!</v>
      </c>
      <c r="D15" s="48" t="e">
        <f>ROUND(('市内総生産（実数）'!E15-'市内総生産（実数）'!D15)/'市内総生産（実数）'!D15*100,1)</f>
        <v>#DIV/0!</v>
      </c>
      <c r="E15" s="48" t="e">
        <f>ROUND(('市内総生産（実数）'!F15-'市内総生産（実数）'!E15)/'市内総生産（実数）'!E15*100,1)</f>
        <v>#DIV/0!</v>
      </c>
      <c r="F15" s="142" t="s">
        <v>72</v>
      </c>
      <c r="G15" s="48">
        <f>ROUND(('市内総生産（実数）'!H15-'市内総生産（実数）'!G15)/'市内総生産（実数）'!G15*100,1)</f>
        <v>-2.5</v>
      </c>
      <c r="H15" s="48">
        <f>ROUND(('市内総生産（実数）'!I15-'市内総生産（実数）'!H15)/'市内総生産（実数）'!H15*100,1)</f>
        <v>-1.7</v>
      </c>
      <c r="I15" s="48">
        <f>ROUND(('市内総生産（実数）'!J15-'市内総生産（実数）'!I15)/'市内総生産（実数）'!I15*100,1)</f>
        <v>-3.9</v>
      </c>
      <c r="J15" s="48">
        <f>ROUND(('市内総生産（実数）'!K15-'市内総生産（実数）'!J15)/'市内総生産（実数）'!J15*100,1)</f>
        <v>-6.7</v>
      </c>
      <c r="K15" s="48">
        <f>ROUND(('市内総生産（実数）'!L15-'市内総生産（実数）'!K15)/'市内総生産（実数）'!K15*100,1)</f>
        <v>-2.8</v>
      </c>
      <c r="L15" s="48">
        <f>ROUND(('市内総生産（実数）'!M15-'市内総生産（実数）'!L15)/'市内総生産（実数）'!L15*100,1)</f>
        <v>0.9</v>
      </c>
      <c r="M15" s="48">
        <f>ROUND(('市内総生産（実数）'!N15-'市内総生産（実数）'!M15)/'市内総生産（実数）'!M15*100,1)</f>
        <v>-2.9</v>
      </c>
      <c r="N15" s="48">
        <f>ROUND(('市内総生産（実数）'!O15-'市内総生産（実数）'!N15)/'市内総生産（実数）'!N15*100,1)</f>
        <v>-1.6</v>
      </c>
      <c r="O15" s="49">
        <f>ROUND(('市内総生産（実数）'!P15-'市内総生産（実数）'!O15)/'市内総生産（実数）'!O15*100,1)</f>
        <v>3.3</v>
      </c>
      <c r="P15" s="62"/>
    </row>
    <row r="16" spans="1:16" s="3" customFormat="1" ht="32.25" customHeight="1">
      <c r="A16" s="20" t="s">
        <v>33</v>
      </c>
      <c r="B16" s="54">
        <v>0</v>
      </c>
      <c r="C16" s="48" t="e">
        <f>ROUND(('市内総生産（実数）'!D16-'市内総生産（実数）'!C16)/'市内総生産（実数）'!C16*100,1)</f>
        <v>#DIV/0!</v>
      </c>
      <c r="D16" s="48" t="e">
        <f>ROUND(('市内総生産（実数）'!E16-'市内総生産（実数）'!D16)/'市内総生産（実数）'!D16*100,1)</f>
        <v>#DIV/0!</v>
      </c>
      <c r="E16" s="48" t="e">
        <f>ROUND(('市内総生産（実数）'!F16-'市内総生産（実数）'!E16)/'市内総生産（実数）'!E16*100,1)</f>
        <v>#DIV/0!</v>
      </c>
      <c r="F16" s="142" t="s">
        <v>72</v>
      </c>
      <c r="G16" s="48">
        <f>ROUND(('市内総生産（実数）'!H16-'市内総生産（実数）'!G16)/'市内総生産（実数）'!G16*100,1)</f>
        <v>7.1</v>
      </c>
      <c r="H16" s="48">
        <f>ROUND(('市内総生産（実数）'!I16-'市内総生産（実数）'!H16)/'市内総生産（実数）'!H16*100,1)</f>
        <v>-3.2</v>
      </c>
      <c r="I16" s="48">
        <f>ROUND(('市内総生産（実数）'!J16-'市内総生産（実数）'!I16)/'市内総生産（実数）'!I16*100,1)</f>
        <v>-1.1</v>
      </c>
      <c r="J16" s="48">
        <f>ROUND(('市内総生産（実数）'!K16-'市内総生産（実数）'!J16)/'市内総生産（実数）'!J16*100,1)</f>
        <v>9.7</v>
      </c>
      <c r="K16" s="48">
        <f>ROUND(('市内総生産（実数）'!L16-'市内総生産（実数）'!K16)/'市内総生産（実数）'!K16*100,1)</f>
        <v>3.9</v>
      </c>
      <c r="L16" s="48">
        <f>ROUND(('市内総生産（実数）'!M16-'市内総生産（実数）'!L16)/'市内総生産（実数）'!L16*100,1)</f>
        <v>12.8</v>
      </c>
      <c r="M16" s="48">
        <f>ROUND(('市内総生産（実数）'!N16-'市内総生産（実数）'!M16)/'市内総生産（実数）'!M16*100,1)</f>
        <v>-10.7</v>
      </c>
      <c r="N16" s="48">
        <f>ROUND(('市内総生産（実数）'!O16-'市内総生産（実数）'!N16)/'市内総生産（実数）'!N16*100,1)</f>
        <v>8.7</v>
      </c>
      <c r="O16" s="49">
        <f>ROUND(('市内総生産（実数）'!P16-'市内総生産（実数）'!O16)/'市内総生産（実数）'!O16*100,1)</f>
        <v>-4.1</v>
      </c>
      <c r="P16" s="62"/>
    </row>
    <row r="17" spans="1:16" s="3" customFormat="1" ht="32.25" customHeight="1">
      <c r="A17" s="20" t="s">
        <v>34</v>
      </c>
      <c r="B17" s="54">
        <v>0</v>
      </c>
      <c r="C17" s="48" t="e">
        <f>ROUND(('市内総生産（実数）'!D17-'市内総生産（実数）'!C17)/'市内総生産（実数）'!C17*100,1)</f>
        <v>#DIV/0!</v>
      </c>
      <c r="D17" s="48" t="e">
        <f>ROUND(('市内総生産（実数）'!E17-'市内総生産（実数）'!D17)/'市内総生産（実数）'!D17*100,1)</f>
        <v>#DIV/0!</v>
      </c>
      <c r="E17" s="48" t="e">
        <f>ROUND(('市内総生産（実数）'!F17-'市内総生産（実数）'!E17)/'市内総生産（実数）'!E17*100,1)</f>
        <v>#DIV/0!</v>
      </c>
      <c r="F17" s="142" t="s">
        <v>72</v>
      </c>
      <c r="G17" s="48">
        <f>ROUND(('市内総生産（実数）'!H17-'市内総生産（実数）'!G17)/'市内総生産（実数）'!G17*100,1)</f>
        <v>-0.3</v>
      </c>
      <c r="H17" s="48">
        <f>ROUND(('市内総生産（実数）'!I17-'市内総生産（実数）'!H17)/'市内総生産（実数）'!H17*100,1)</f>
        <v>-0.8</v>
      </c>
      <c r="I17" s="48">
        <f>ROUND(('市内総生産（実数）'!J17-'市内総生産（実数）'!I17)/'市内総生産（実数）'!I17*100,1)</f>
        <v>2.4</v>
      </c>
      <c r="J17" s="48">
        <f>ROUND(('市内総生産（実数）'!K17-'市内総生産（実数）'!J17)/'市内総生産（実数）'!J17*100,1)</f>
        <v>0.1</v>
      </c>
      <c r="K17" s="48">
        <f>ROUND(('市内総生産（実数）'!L17-'市内総生産（実数）'!K17)/'市内総生産（実数）'!K17*100,1)</f>
        <v>1.9</v>
      </c>
      <c r="L17" s="48">
        <f>ROUND(('市内総生産（実数）'!M17-'市内総生産（実数）'!L17)/'市内総生産（実数）'!L17*100,1)</f>
        <v>0.4</v>
      </c>
      <c r="M17" s="48">
        <f>ROUND(('市内総生産（実数）'!N17-'市内総生産（実数）'!M17)/'市内総生産（実数）'!M17*100,1)</f>
        <v>1.5</v>
      </c>
      <c r="N17" s="48">
        <f>ROUND(('市内総生産（実数）'!O17-'市内総生産（実数）'!N17)/'市内総生産（実数）'!N17*100,1)</f>
        <v>3.1</v>
      </c>
      <c r="O17" s="49">
        <f>ROUND(('市内総生産（実数）'!P17-'市内総生産（実数）'!O17)/'市内総生産（実数）'!O17*100,1)</f>
        <v>1.7</v>
      </c>
      <c r="P17" s="62"/>
    </row>
    <row r="18" spans="1:16" s="3" customFormat="1" ht="32.25" customHeight="1">
      <c r="A18" s="20" t="s">
        <v>77</v>
      </c>
      <c r="B18" s="54">
        <v>0</v>
      </c>
      <c r="C18" s="48" t="e">
        <f>ROUND(('市内総生産（実数）'!D18-'市内総生産（実数）'!C18)/'市内総生産（実数）'!C18*100,1)</f>
        <v>#DIV/0!</v>
      </c>
      <c r="D18" s="48" t="e">
        <f>ROUND(('市内総生産（実数）'!E18-'市内総生産（実数）'!D18)/'市内総生産（実数）'!D18*100,1)</f>
        <v>#DIV/0!</v>
      </c>
      <c r="E18" s="48" t="e">
        <f>ROUND(('市内総生産（実数）'!F18-'市内総生産（実数）'!E18)/'市内総生産（実数）'!E18*100,1)</f>
        <v>#DIV/0!</v>
      </c>
      <c r="F18" s="142" t="s">
        <v>72</v>
      </c>
      <c r="G18" s="48">
        <f>ROUND(('市内総生産（実数）'!H18-'市内総生産（実数）'!G18)/'市内総生産（実数）'!G18*100,1)</f>
        <v>-6.1</v>
      </c>
      <c r="H18" s="48">
        <f>ROUND(('市内総生産（実数）'!I18-'市内総生産（実数）'!H18)/'市内総生産（実数）'!H18*100,1)</f>
        <v>-1.7</v>
      </c>
      <c r="I18" s="48">
        <f>ROUND(('市内総生産（実数）'!J18-'市内総生産（実数）'!I18)/'市内総生産（実数）'!I18*100,1)</f>
        <v>-3.8</v>
      </c>
      <c r="J18" s="48">
        <f>ROUND(('市内総生産（実数）'!K18-'市内総生産（実数）'!J18)/'市内総生産（実数）'!J18*100,1)</f>
        <v>-45.3</v>
      </c>
      <c r="K18" s="48">
        <f>ROUND(('市内総生産（実数）'!L18-'市内総生産（実数）'!K18)/'市内総生産（実数）'!K18*100,1)</f>
        <v>5.6</v>
      </c>
      <c r="L18" s="48">
        <f>ROUND(('市内総生産（実数）'!M18-'市内総生産（実数）'!L18)/'市内総生産（実数）'!L18*100,1)</f>
        <v>1.6</v>
      </c>
      <c r="M18" s="48">
        <f>ROUND(('市内総生産（実数）'!N18-'市内総生産（実数）'!M18)/'市内総生産（実数）'!M18*100,1)</f>
        <v>-13.6</v>
      </c>
      <c r="N18" s="48">
        <f>ROUND(('市内総生産（実数）'!O18-'市内総生産（実数）'!N18)/'市内総生産（実数）'!N18*100,1)</f>
        <v>-4.2</v>
      </c>
      <c r="O18" s="49">
        <f>ROUND(('市内総生産（実数）'!P18-'市内総生産（実数）'!O18)/'市内総生産（実数）'!O18*100,1)</f>
        <v>-5.7</v>
      </c>
      <c r="P18" s="62"/>
    </row>
    <row r="19" spans="1:16" s="3" customFormat="1" ht="32.25" customHeight="1">
      <c r="A19" s="20" t="s">
        <v>66</v>
      </c>
      <c r="B19" s="54"/>
      <c r="C19" s="48"/>
      <c r="D19" s="48"/>
      <c r="E19" s="48"/>
      <c r="F19" s="142" t="s">
        <v>71</v>
      </c>
      <c r="G19" s="142" t="s">
        <v>76</v>
      </c>
      <c r="H19" s="142" t="s">
        <v>76</v>
      </c>
      <c r="I19" s="142" t="s">
        <v>76</v>
      </c>
      <c r="J19" s="142" t="s">
        <v>76</v>
      </c>
      <c r="K19" s="48">
        <f>ROUND(('市内総生産（実数）'!L19-'市内総生産（実数）'!K19)/'市内総生産（実数）'!K19*100,1)</f>
        <v>1.4</v>
      </c>
      <c r="L19" s="48">
        <f>ROUND(('市内総生産（実数）'!M19-'市内総生産（実数）'!L19)/'市内総生産（実数）'!L19*100,1)</f>
        <v>-4.7</v>
      </c>
      <c r="M19" s="48">
        <f>ROUND(('市内総生産（実数）'!N19-'市内総生産（実数）'!M19)/'市内総生産（実数）'!M19*100,1)</f>
        <v>-9</v>
      </c>
      <c r="N19" s="48">
        <f>ROUND(('市内総生産（実数）'!O19-'市内総生産（実数）'!N19)/'市内総生産（実数）'!N19*100,1)</f>
        <v>-2.6</v>
      </c>
      <c r="O19" s="48">
        <f>ROUND(('市内総生産（実数）'!P19-'市内総生産（実数）'!O19)/'市内総生産（実数）'!O19*100,1)</f>
        <v>0.4</v>
      </c>
      <c r="P19" s="62"/>
    </row>
    <row r="20" spans="1:16" s="3" customFormat="1" ht="32.25" customHeight="1">
      <c r="A20" s="20" t="s">
        <v>67</v>
      </c>
      <c r="B20" s="54">
        <v>0</v>
      </c>
      <c r="C20" s="48" t="e">
        <f>ROUND(('市内総生産（実数）'!D20-'市内総生産（実数）'!C20)/'市内総生産（実数）'!C20*100,1)</f>
        <v>#DIV/0!</v>
      </c>
      <c r="D20" s="48" t="e">
        <f>ROUND(('市内総生産（実数）'!E20-'市内総生産（実数）'!D20)/'市内総生産（実数）'!D20*100,1)</f>
        <v>#DIV/0!</v>
      </c>
      <c r="E20" s="48" t="e">
        <f>ROUND(('市内総生産（実数）'!F20-'市内総生産（実数）'!E20)/'市内総生産（実数）'!E20*100,1)</f>
        <v>#DIV/0!</v>
      </c>
      <c r="F20" s="142" t="s">
        <v>70</v>
      </c>
      <c r="G20" s="48">
        <f>ROUND(('市内総生産（実数）'!H20-'市内総生産（実数）'!G20)/'市内総生産（実数）'!G20*100,1)</f>
        <v>-0.2</v>
      </c>
      <c r="H20" s="48">
        <f>ROUND(('市内総生産（実数）'!I20-'市内総生産（実数）'!H20)/'市内総生産（実数）'!H20*100,1)</f>
        <v>1.7</v>
      </c>
      <c r="I20" s="48">
        <f>ROUND(('市内総生産（実数）'!J20-'市内総生産（実数）'!I20)/'市内総生産（実数）'!I20*100,1)</f>
        <v>1.6</v>
      </c>
      <c r="J20" s="48">
        <f>ROUND(('市内総生産（実数）'!K20-'市内総生産（実数）'!J20)/'市内総生産（実数）'!J20*100,1)</f>
        <v>-6.1</v>
      </c>
      <c r="K20" s="48">
        <f>ROUND(('市内総生産（実数）'!L20-'市内総生産（実数）'!K20)/'市内総生産（実数）'!K20*100,1)</f>
        <v>2</v>
      </c>
      <c r="L20" s="48">
        <f>ROUND(('市内総生産（実数）'!M20-'市内総生産（実数）'!L20)/'市内総生産（実数）'!L20*100,1)</f>
        <v>5.8</v>
      </c>
      <c r="M20" s="48">
        <f>ROUND(('市内総生産（実数）'!N20-'市内総生産（実数）'!M20)/'市内総生産（実数）'!M20*100,1)</f>
        <v>0.7</v>
      </c>
      <c r="N20" s="48">
        <f>ROUND(('市内総生産（実数）'!O20-'市内総生産（実数）'!N20)/'市内総生産（実数）'!N20*100,1)</f>
        <v>0</v>
      </c>
      <c r="O20" s="49">
        <f>ROUND(('市内総生産（実数）'!P20-'市内総生産（実数）'!O20)/'市内総生産（実数）'!O20*100,1)</f>
        <v>1</v>
      </c>
      <c r="P20" s="62"/>
    </row>
    <row r="21" spans="1:16" s="3" customFormat="1" ht="32.25" customHeight="1">
      <c r="A21" s="20" t="s">
        <v>1</v>
      </c>
      <c r="B21" s="54">
        <v>0</v>
      </c>
      <c r="C21" s="48" t="e">
        <f>ROUND(('市内総生産（実数）'!D21-'市内総生産（実数）'!C21)/'市内総生産（実数）'!C21*100,1)</f>
        <v>#DIV/0!</v>
      </c>
      <c r="D21" s="48" t="e">
        <f>ROUND(('市内総生産（実数）'!E21-'市内総生産（実数）'!D21)/'市内総生産（実数）'!D21*100,1)</f>
        <v>#DIV/0!</v>
      </c>
      <c r="E21" s="48" t="e">
        <f>ROUND(('市内総生産（実数）'!F21-'市内総生産（実数）'!E21)/'市内総生産（実数）'!E21*100,1)</f>
        <v>#DIV/0!</v>
      </c>
      <c r="F21" s="142" t="s">
        <v>71</v>
      </c>
      <c r="G21" s="48">
        <f>ROUND(('市内総生産（実数）'!H21-'市内総生産（実数）'!G21)/'市内総生産（実数）'!G21*100,1)</f>
        <v>-0.6</v>
      </c>
      <c r="H21" s="48">
        <f>ROUND(('市内総生産（実数）'!I21-'市内総生産（実数）'!H21)/'市内総生産（実数）'!H21*100,1)</f>
        <v>-0.8</v>
      </c>
      <c r="I21" s="48">
        <f>ROUND(('市内総生産（実数）'!J21-'市内総生産（実数）'!I21)/'市内総生産（実数）'!I21*100,1)</f>
        <v>-0.8</v>
      </c>
      <c r="J21" s="48">
        <f>ROUND(('市内総生産（実数）'!K21-'市内総生産（実数）'!J21)/'市内総生産（実数）'!J21*100,1)</f>
        <v>0.6</v>
      </c>
      <c r="K21" s="48">
        <f>ROUND(('市内総生産（実数）'!L21-'市内総生産（実数）'!K21)/'市内総生産（実数）'!K21*100,1)</f>
        <v>-2</v>
      </c>
      <c r="L21" s="48">
        <f>ROUND(('市内総生産（実数）'!M21-'市内総生産（実数）'!L21)/'市内総生産（実数）'!L21*100,1)</f>
        <v>0.2</v>
      </c>
      <c r="M21" s="48">
        <f>ROUND(('市内総生産（実数）'!N21-'市内総生産（実数）'!M21)/'市内総生産（実数）'!M21*100,1)</f>
        <v>-1.8</v>
      </c>
      <c r="N21" s="48">
        <f>ROUND(('市内総生産（実数）'!O21-'市内総生産（実数）'!N21)/'市内総生産（実数）'!N21*100,1)</f>
        <v>-2.6</v>
      </c>
      <c r="O21" s="49">
        <f>ROUND(('市内総生産（実数）'!P21-'市内総生産（実数）'!O21)/'市内総生産（実数）'!O21*100,1)</f>
        <v>-0.1</v>
      </c>
      <c r="P21" s="62"/>
    </row>
    <row r="22" spans="1:16" s="3" customFormat="1" ht="32.25" customHeight="1">
      <c r="A22" s="22" t="s">
        <v>37</v>
      </c>
      <c r="B22" s="64">
        <v>0</v>
      </c>
      <c r="C22" s="65" t="e">
        <f>ROUND(('市内総生産（実数）'!D22-'市内総生産（実数）'!C22)/'市内総生産（実数）'!C22*100,1)</f>
        <v>#DIV/0!</v>
      </c>
      <c r="D22" s="65" t="e">
        <f>ROUND(('市内総生産（実数）'!E22-'市内総生産（実数）'!D22)/'市内総生産（実数）'!D22*100,1)</f>
        <v>#DIV/0!</v>
      </c>
      <c r="E22" s="65" t="e">
        <f>ROUND(('市内総生産（実数）'!F22-'市内総生産（実数）'!E22)/'市内総生産（実数）'!E22*100,1)</f>
        <v>#DIV/0!</v>
      </c>
      <c r="F22" s="143" t="s">
        <v>70</v>
      </c>
      <c r="G22" s="65">
        <f>ROUND(('市内総生産（実数）'!H22-'市内総生産（実数）'!G22)/'市内総生産（実数）'!G22*100,1)</f>
        <v>3.7</v>
      </c>
      <c r="H22" s="65">
        <f>ROUND(('市内総生産（実数）'!I22-'市内総生産（実数）'!H22)/'市内総生産（実数）'!H22*100,1)</f>
        <v>-2.7</v>
      </c>
      <c r="I22" s="65">
        <f>ROUND(('市内総生産（実数）'!J22-'市内総生産（実数）'!I22)/'市内総生産（実数）'!I22*100,1)</f>
        <v>2.7</v>
      </c>
      <c r="J22" s="65">
        <f>ROUND(('市内総生産（実数）'!K22-'市内総生産（実数）'!J22)/'市内総生産（実数）'!J22*100,1)</f>
        <v>-0.1</v>
      </c>
      <c r="K22" s="65">
        <f>ROUND(('市内総生産（実数）'!L22-'市内総生産（実数）'!K22)/'市内総生産（実数）'!K22*100,1)</f>
        <v>5.5</v>
      </c>
      <c r="L22" s="65">
        <f>ROUND(('市内総生産（実数）'!M22-'市内総生産（実数）'!L22)/'市内総生産（実数）'!L22*100,1)</f>
        <v>-1.7</v>
      </c>
      <c r="M22" s="65">
        <f>ROUND(('市内総生産（実数）'!N22-'市内総生産（実数）'!M22)/'市内総生産（実数）'!M22*100,1)</f>
        <v>-4</v>
      </c>
      <c r="N22" s="65">
        <f>ROUND(('市内総生産（実数）'!O22-'市内総生産（実数）'!N22)/'市内総生産（実数）'!N22*100,1)</f>
        <v>-4.6</v>
      </c>
      <c r="O22" s="66">
        <f>ROUND(('市内総生産（実数）'!P22-'市内総生産（実数）'!O22)/'市内総生産（実数）'!O22*100,1)</f>
        <v>6.9</v>
      </c>
      <c r="P22" s="62"/>
    </row>
    <row r="23" spans="1:16" s="3" customFormat="1" ht="32.25" customHeight="1">
      <c r="A23" s="71" t="s">
        <v>2</v>
      </c>
      <c r="B23" s="55">
        <v>0</v>
      </c>
      <c r="C23" s="50" t="e">
        <f>ROUND(('市内総生産（実数）'!D23-'市内総生産（実数）'!C23)/'市内総生産（実数）'!C23*100,1)</f>
        <v>#DIV/0!</v>
      </c>
      <c r="D23" s="50" t="e">
        <f>ROUND(('市内総生産（実数）'!E23-'市内総生産（実数）'!D23)/'市内総生産（実数）'!D23*100,1)</f>
        <v>#DIV/0!</v>
      </c>
      <c r="E23" s="50" t="e">
        <f>ROUND(('市内総生産（実数）'!F23-'市内総生産（実数）'!E23)/'市内総生産（実数）'!E23*100,1)</f>
        <v>#DIV/0!</v>
      </c>
      <c r="F23" s="144" t="s">
        <v>70</v>
      </c>
      <c r="G23" s="50">
        <f>ROUND(('市内総生産（実数）'!H23-'市内総生産（実数）'!G23)/'市内総生産（実数）'!G23*100,1)</f>
        <v>-2</v>
      </c>
      <c r="H23" s="50">
        <f>ROUND(('市内総生産（実数）'!I23-'市内総生産（実数）'!H23)/'市内総生産（実数）'!H23*100,1)</f>
        <v>1.1</v>
      </c>
      <c r="I23" s="50">
        <f>ROUND(('市内総生産（実数）'!J23-'市内総生産（実数）'!I23)/'市内総生産（実数）'!I23*100,1)</f>
        <v>2.3</v>
      </c>
      <c r="J23" s="50">
        <f>ROUND(('市内総生産（実数）'!K23-'市内総生産（実数）'!J23)/'市内総生産（実数）'!J23*100,1)</f>
        <v>-0.1</v>
      </c>
      <c r="K23" s="50">
        <f>ROUND(('市内総生産（実数）'!L23-'市内総生産（実数）'!K23)/'市内総生産（実数）'!K23*100,1)</f>
        <v>-1.8</v>
      </c>
      <c r="L23" s="50">
        <f>ROUND(('市内総生産（実数）'!M23-'市内総生産（実数）'!L23)/'市内総生産（実数）'!L23*100,1)</f>
        <v>6.5</v>
      </c>
      <c r="M23" s="50">
        <f>ROUND(('市内総生産（実数）'!N23-'市内総生産（実数）'!M23)/'市内総生産（実数）'!M23*100,1)</f>
        <v>-5.8</v>
      </c>
      <c r="N23" s="50">
        <f>ROUND(('市内総生産（実数）'!O23-'市内総生産（実数）'!N23)/'市内総生産（実数）'!N23*100,1)</f>
        <v>-3.3</v>
      </c>
      <c r="O23" s="51">
        <f>ROUND(('市内総生産（実数）'!P23-'市内総生産（実数）'!O23)/'市内総生産（実数）'!O23*100,1)</f>
        <v>0.3</v>
      </c>
      <c r="P23" s="62"/>
    </row>
    <row r="24" spans="1:16" s="3" customFormat="1" ht="32.25" customHeight="1">
      <c r="A24" s="72" t="s">
        <v>4</v>
      </c>
      <c r="B24" s="67">
        <v>0</v>
      </c>
      <c r="C24" s="68" t="e">
        <f>ROUND(('市内総生産（実数）'!D24-'市内総生産（実数）'!C24)/'市内総生産（実数）'!C24*100,1)</f>
        <v>#DIV/0!</v>
      </c>
      <c r="D24" s="68" t="e">
        <f>ROUND(('市内総生産（実数）'!E24-'市内総生産（実数）'!D24)/'市内総生産（実数）'!D24*100,1)</f>
        <v>#DIV/0!</v>
      </c>
      <c r="E24" s="68" t="e">
        <f>ROUND(('市内総生産（実数）'!F24-'市内総生産（実数）'!E24)/'市内総生産（実数）'!E24*100,1)</f>
        <v>#DIV/0!</v>
      </c>
      <c r="F24" s="145" t="s">
        <v>70</v>
      </c>
      <c r="G24" s="68">
        <f>ROUND(('市内総生産（実数）'!H24-'市内総生産（実数）'!G24)/'市内総生産（実数）'!G24*100,1)</f>
        <v>-4</v>
      </c>
      <c r="H24" s="68">
        <f>ROUND(('市内総生産（実数）'!I24-'市内総生産（実数）'!H24)/'市内総生産（実数）'!H24*100,1)</f>
        <v>5.8</v>
      </c>
      <c r="I24" s="68">
        <f>ROUND(('市内総生産（実数）'!J24-'市内総生産（実数）'!I24)/'市内総生産（実数）'!I24*100,1)</f>
        <v>7</v>
      </c>
      <c r="J24" s="68">
        <f>ROUND(('市内総生産（実数）'!K24-'市内総生産（実数）'!J24)/'市内総生産（実数）'!J24*100,1)</f>
        <v>11.3</v>
      </c>
      <c r="K24" s="68">
        <f>ROUND(('市内総生産（実数）'!L24-'市内総生産（実数）'!K24)/'市内総生産（実数）'!K24*100,1)</f>
        <v>-15.3</v>
      </c>
      <c r="L24" s="68">
        <f>ROUND(('市内総生産（実数）'!M24-'市内総生産（実数）'!L24)/'市内総生産（実数）'!L24*100,1)</f>
        <v>10.5</v>
      </c>
      <c r="M24" s="68">
        <f>ROUND(('市内総生産（実数）'!N24-'市内総生産（実数）'!M24)/'市内総生産（実数）'!M24*100,1)</f>
        <v>-1.7</v>
      </c>
      <c r="N24" s="68">
        <f>ROUND(('市内総生産（実数）'!O24-'市内総生産（実数）'!N24)/'市内総生産（実数）'!N24*100,1)</f>
        <v>-26</v>
      </c>
      <c r="O24" s="69">
        <f>ROUND(('市内総生産（実数）'!P24-'市内総生産（実数）'!O24)/'市内総生産（実数）'!O24*100,1)</f>
        <v>10</v>
      </c>
      <c r="P24" s="62"/>
    </row>
    <row r="25" spans="1:16" s="3" customFormat="1" ht="32.25" customHeight="1">
      <c r="A25" s="20" t="s">
        <v>36</v>
      </c>
      <c r="B25" s="54">
        <v>0</v>
      </c>
      <c r="C25" s="48" t="e">
        <f>ROUND(('市内総生産（実数）'!D25-'市内総生産（実数）'!C25)/'市内総生産（実数）'!C25*100,1)</f>
        <v>#DIV/0!</v>
      </c>
      <c r="D25" s="48" t="e">
        <f>ROUND(('市内総生産（実数）'!E25-'市内総生産（実数）'!D25)/'市内総生産（実数）'!D25*100,1)</f>
        <v>#DIV/0!</v>
      </c>
      <c r="E25" s="48" t="e">
        <f>ROUND(('市内総生産（実数）'!F25-'市内総生産（実数）'!E25)/'市内総生産（実数）'!E25*100,1)</f>
        <v>#DIV/0!</v>
      </c>
      <c r="F25" s="142" t="s">
        <v>70</v>
      </c>
      <c r="G25" s="48">
        <f>ROUND(('市内総生産（実数）'!H25-'市内総生産（実数）'!G25)/'市内総生産（実数）'!G25*100,1)</f>
        <v>-6.7</v>
      </c>
      <c r="H25" s="48">
        <f>ROUND(('市内総生産（実数）'!I25-'市内総生産（実数）'!H25)/'市内総生産（実数）'!H25*100,1)</f>
        <v>6.1</v>
      </c>
      <c r="I25" s="48">
        <f>ROUND(('市内総生産（実数）'!J25-'市内総生産（実数）'!I25)/'市内総生産（実数）'!I25*100,1)</f>
        <v>7.7</v>
      </c>
      <c r="J25" s="48">
        <f>ROUND(('市内総生産（実数）'!K25-'市内総生産（実数）'!J25)/'市内総生産（実数）'!J25*100,1)</f>
        <v>-3.6</v>
      </c>
      <c r="K25" s="48">
        <f>ROUND(('市内総生産（実数）'!L25-'市内総生産（実数）'!K25)/'市内総生産（実数）'!K25*100,1)</f>
        <v>1.7</v>
      </c>
      <c r="L25" s="48">
        <f>ROUND(('市内総生産（実数）'!M25-'市内総生産（実数）'!L25)/'市内総生産（実数）'!L25*100,1)</f>
        <v>27.7</v>
      </c>
      <c r="M25" s="48">
        <f>ROUND(('市内総生産（実数）'!N25-'市内総生産（実数）'!M25)/'市内総生産（実数）'!M25*100,1)</f>
        <v>-13.7</v>
      </c>
      <c r="N25" s="48">
        <f>ROUND(('市内総生産（実数）'!O25-'市内総生産（実数）'!N25)/'市内総生産（実数）'!N25*100,1)</f>
        <v>-32.3</v>
      </c>
      <c r="O25" s="49">
        <f>ROUND(('市内総生産（実数）'!P25-'市内総生産（実数）'!O25)/'市内総生産（実数）'!O25*100,1)</f>
        <v>18.8</v>
      </c>
      <c r="P25" s="62"/>
    </row>
    <row r="26" spans="1:16" s="3" customFormat="1" ht="32.25" customHeight="1" hidden="1">
      <c r="A26" s="22" t="s">
        <v>3</v>
      </c>
      <c r="B26" s="64">
        <v>0</v>
      </c>
      <c r="C26" s="65" t="e">
        <f>ROUND((市内総生産（実数）!#REF!-市内総生産（実数）!#REF!)/市内総生産（実数）!#REF!*100,1)</f>
        <v>#REF!</v>
      </c>
      <c r="D26" s="65" t="e">
        <f>ROUND((市内総生産（実数）!#REF!-市内総生産（実数）!#REF!)/市内総生産（実数）!#REF!*100,1)</f>
        <v>#REF!</v>
      </c>
      <c r="E26" s="65" t="e">
        <f>ROUND((市内総生産（実数）!#REF!-市内総生産（実数）!#REF!)/市内総生産（実数）!#REF!*100,1)</f>
        <v>#REF!</v>
      </c>
      <c r="F26" s="143" t="e">
        <f>ROUND((市内総生産（実数）!#REF!-市内総生産（実数）!#REF!)/市内総生産（実数）!#REF!*100,1)</f>
        <v>#REF!</v>
      </c>
      <c r="G26" s="65" t="e">
        <f>ROUND((市内総生産（実数）!#REF!-市内総生産（実数）!#REF!)/市内総生産（実数）!#REF!*100,1)</f>
        <v>#REF!</v>
      </c>
      <c r="H26" s="65" t="e">
        <f>ROUND((市内総生産（実数）!#REF!-市内総生産（実数）!#REF!)/市内総生産（実数）!#REF!*100,1)</f>
        <v>#REF!</v>
      </c>
      <c r="I26" s="65" t="e">
        <f>ROUND((市内総生産（実数）!#REF!-市内総生産（実数）!#REF!)/市内総生産（実数）!#REF!*100,1)</f>
        <v>#REF!</v>
      </c>
      <c r="J26" s="65" t="e">
        <f>ROUND((市内総生産（実数）!#REF!-市内総生産（実数）!#REF!)/市内総生産（実数）!#REF!*100,1)</f>
        <v>#REF!</v>
      </c>
      <c r="K26" s="65" t="e">
        <f>ROUND((市内総生産（実数）!#REF!-市内総生産（実数）!#REF!)/市内総生産（実数）!#REF!*100,1)</f>
        <v>#REF!</v>
      </c>
      <c r="L26" s="65" t="e">
        <f>ROUND((市内総生産（実数）!#REF!-市内総生産（実数）!#REF!)/市内総生産（実数）!#REF!*100,1)</f>
        <v>#REF!</v>
      </c>
      <c r="M26" s="65" t="e">
        <f>ROUND((市内総生産（実数）!#REF!-市内総生産（実数）!#REF!)/市内総生産（実数）!#REF!*100,1)</f>
        <v>#REF!</v>
      </c>
      <c r="N26" s="65" t="e">
        <f>ROUND((市内総生産（実数）!#REF!-市内総生産（実数）!#REF!)/市内総生産（実数）!#REF!*100,1)</f>
        <v>#REF!</v>
      </c>
      <c r="O26" s="66" t="e">
        <f>ROUND((市内総生産（実数）!#REF!-市内総生産（実数）!#REF!)/市内総生産（実数）!#REF!*100,1)</f>
        <v>#REF!</v>
      </c>
      <c r="P26" s="62"/>
    </row>
    <row r="27" spans="1:16" s="3" customFormat="1" ht="32.25" customHeight="1">
      <c r="A27" s="71" t="s">
        <v>74</v>
      </c>
      <c r="B27" s="55">
        <v>0</v>
      </c>
      <c r="C27" s="50" t="e">
        <f>ROUND(('市内総生産（実数）'!D26-'市内総生産（実数）'!C26)/'市内総生産（実数）'!C26*100,1)</f>
        <v>#DIV/0!</v>
      </c>
      <c r="D27" s="50" t="e">
        <f>ROUND(('市内総生産（実数）'!E26-'市内総生産（実数）'!D26)/'市内総生産（実数）'!D26*100,1)</f>
        <v>#DIV/0!</v>
      </c>
      <c r="E27" s="50" t="e">
        <f>ROUND(('市内総生産（実数）'!F26-'市内総生産（実数）'!E26)/'市内総生産（実数）'!E26*100,1)</f>
        <v>#DIV/0!</v>
      </c>
      <c r="F27" s="144" t="s">
        <v>70</v>
      </c>
      <c r="G27" s="50">
        <f>ROUND(('市内総生産（実数）'!H26-'市内総生産（実数）'!G26)/'市内総生産（実数）'!G26*100,1)</f>
        <v>-2</v>
      </c>
      <c r="H27" s="50">
        <f>ROUND(('市内総生産（実数）'!I26-'市内総生産（実数）'!H26)/'市内総生産（実数）'!H26*100,1)</f>
        <v>1.1</v>
      </c>
      <c r="I27" s="50">
        <f>ROUND(('市内総生産（実数）'!J26-'市内総生産（実数）'!I26)/'市内総生産（実数）'!I26*100,1)</f>
        <v>2.3</v>
      </c>
      <c r="J27" s="50">
        <f>ROUND(('市内総生産（実数）'!K26-'市内総生産（実数）'!J26)/'市内総生産（実数）'!J26*100,1)</f>
        <v>0</v>
      </c>
      <c r="K27" s="50">
        <f>ROUND(('市内総生産（実数）'!L26-'市内総生産（実数）'!K26)/'市内総生産（実数）'!K26*100,1)</f>
        <v>-1.9</v>
      </c>
      <c r="L27" s="50">
        <f>ROUND(('市内総生産（実数）'!M26-'市内総生産（実数）'!L26)/'市内総生産（実数）'!L26*100,1)</f>
        <v>6.4</v>
      </c>
      <c r="M27" s="50">
        <f>ROUND(('市内総生産（実数）'!N26-'市内総生産（実数）'!M26)/'市内総生産（実数）'!M26*100,1)</f>
        <v>-5.7</v>
      </c>
      <c r="N27" s="50">
        <f>ROUND(('市内総生産（実数）'!O26-'市内総生産（実数）'!N26)/'市内総生産（実数）'!N26*100,1)</f>
        <v>-3.4</v>
      </c>
      <c r="O27" s="51">
        <f>ROUND(('市内総生産（実数）'!P26-'市内総生産（実数）'!O26)/'市内総生産（実数）'!O26*100,1)</f>
        <v>0.3</v>
      </c>
      <c r="P27" s="62"/>
    </row>
    <row r="28" spans="1:16" s="3" customFormat="1" ht="32.25" customHeight="1">
      <c r="A28" s="72" t="s">
        <v>40</v>
      </c>
      <c r="B28" s="67"/>
      <c r="C28" s="68"/>
      <c r="D28" s="68"/>
      <c r="E28" s="68"/>
      <c r="F28" s="145"/>
      <c r="G28" s="68"/>
      <c r="H28" s="68"/>
      <c r="I28" s="68"/>
      <c r="J28" s="68"/>
      <c r="K28" s="68"/>
      <c r="L28" s="68"/>
      <c r="M28" s="68"/>
      <c r="N28" s="68"/>
      <c r="O28" s="69"/>
      <c r="P28" s="62"/>
    </row>
    <row r="29" spans="1:16" s="3" customFormat="1" ht="32.25" customHeight="1">
      <c r="A29" s="20" t="s">
        <v>41</v>
      </c>
      <c r="B29" s="54">
        <v>0</v>
      </c>
      <c r="C29" s="48" t="e">
        <f>ROUND(('市内総生産（実数）'!D28-'市内総生産（実数）'!C28)/'市内総生産（実数）'!C28*100,1)</f>
        <v>#DIV/0!</v>
      </c>
      <c r="D29" s="48" t="e">
        <f>ROUND(('市内総生産（実数）'!E28-'市内総生産（実数）'!D28)/'市内総生産（実数）'!D28*100,1)</f>
        <v>#DIV/0!</v>
      </c>
      <c r="E29" s="48" t="e">
        <f>ROUND(('市内総生産（実数）'!F28-'市内総生産（実数）'!E28)/'市内総生産（実数）'!E28*100,1)</f>
        <v>#DIV/0!</v>
      </c>
      <c r="F29" s="142" t="s">
        <v>71</v>
      </c>
      <c r="G29" s="48">
        <f>ROUND(('市内総生産（実数）'!H28-'市内総生産（実数）'!G28)/'市内総生産（実数）'!G28*100,1)</f>
        <v>-4.3</v>
      </c>
      <c r="H29" s="48">
        <f>ROUND(('市内総生産（実数）'!I28-'市内総生産（実数）'!H28)/'市内総生産（実数）'!H28*100,1)</f>
        <v>9.5</v>
      </c>
      <c r="I29" s="48">
        <f>ROUND(('市内総生産（実数）'!J28-'市内総生産（実数）'!I28)/'市内総生産（実数）'!I28*100,1)</f>
        <v>-16.6</v>
      </c>
      <c r="J29" s="48">
        <f>ROUND(('市内総生産（実数）'!K28-'市内総生産（実数）'!J28)/'市内総生産（実数）'!J28*100,1)</f>
        <v>-0.6</v>
      </c>
      <c r="K29" s="48">
        <f>ROUND(('市内総生産（実数）'!L28-'市内総生産（実数）'!K28)/'市内総生産（実数）'!K28*100,1)</f>
        <v>-0.9</v>
      </c>
      <c r="L29" s="48">
        <f>ROUND(('市内総生産（実数）'!M28-'市内総生産（実数）'!L28)/'市内総生産（実数）'!L28*100,1)</f>
        <v>-6.2</v>
      </c>
      <c r="M29" s="48">
        <f>ROUND(('市内総生産（実数）'!N28-'市内総生産（実数）'!M28)/'市内総生産（実数）'!M28*100,1)</f>
        <v>3.2</v>
      </c>
      <c r="N29" s="48">
        <f>ROUND(('市内総生産（実数）'!O28-'市内総生産（実数）'!N28)/'市内総生産（実数）'!N28*100,1)</f>
        <v>-6.4</v>
      </c>
      <c r="O29" s="49">
        <f>ROUND(('市内総生産（実数）'!P28-'市内総生産（実数）'!O28)/'市内総生産（実数）'!O28*100,1)</f>
        <v>-4.2</v>
      </c>
      <c r="P29" s="62"/>
    </row>
    <row r="30" spans="1:16" s="3" customFormat="1" ht="32.25" customHeight="1">
      <c r="A30" s="20" t="s">
        <v>42</v>
      </c>
      <c r="B30" s="54">
        <v>0</v>
      </c>
      <c r="C30" s="48" t="e">
        <f>ROUND(('市内総生産（実数）'!D29-'市内総生産（実数）'!C29)/'市内総生産（実数）'!C29*100,1)</f>
        <v>#DIV/0!</v>
      </c>
      <c r="D30" s="48" t="e">
        <f>ROUND(('市内総生産（実数）'!E29-'市内総生産（実数）'!D29)/'市内総生産（実数）'!D29*100,1)</f>
        <v>#DIV/0!</v>
      </c>
      <c r="E30" s="48" t="e">
        <f>ROUND(('市内総生産（実数）'!F29-'市内総生産（実数）'!E29)/'市内総生産（実数）'!E29*100,1)</f>
        <v>#DIV/0!</v>
      </c>
      <c r="F30" s="142" t="s">
        <v>70</v>
      </c>
      <c r="G30" s="48">
        <f>ROUND(('市内総生産（実数）'!H29-'市内総生産（実数）'!G29)/'市内総生産（実数）'!G29*100,1)</f>
        <v>-5.8</v>
      </c>
      <c r="H30" s="48">
        <f>ROUND(('市内総生産（実数）'!I29-'市内総生産（実数）'!H29)/'市内総生産（実数）'!H29*100,1)</f>
        <v>4.2</v>
      </c>
      <c r="I30" s="48">
        <f>ROUND(('市内総生産（実数）'!J29-'市内総生産（実数）'!I29)/'市内総生産（実数）'!I29*100,1)</f>
        <v>11.9</v>
      </c>
      <c r="J30" s="48">
        <f>ROUND(('市内総生産（実数）'!K29-'市内総生産（実数）'!J29)/'市内総生産（実数）'!J29*100,1)</f>
        <v>2.1</v>
      </c>
      <c r="K30" s="48">
        <f>ROUND(('市内総生産（実数）'!L29-'市内総生産（実数）'!K29)/'市内総生産（実数）'!K29*100,1)</f>
        <v>-7.9</v>
      </c>
      <c r="L30" s="48">
        <f>ROUND(('市内総生産（実数）'!M29-'市内総生産（実数）'!L29)/'市内総生産（実数）'!L29*100,1)</f>
        <v>19.3</v>
      </c>
      <c r="M30" s="48">
        <f>ROUND(('市内総生産（実数）'!N29-'市内総生産（実数）'!M29)/'市内総生産（実数）'!M29*100,1)</f>
        <v>-14.1</v>
      </c>
      <c r="N30" s="48">
        <f>ROUND(('市内総生産（実数）'!O29-'市内総生産（実数）'!N29)/'市内総生産（実数）'!N29*100,1)</f>
        <v>-12.1</v>
      </c>
      <c r="O30" s="49">
        <f>ROUND(('市内総生産（実数）'!P29-'市内総生産（実数）'!O29)/'市内総生産（実数）'!O29*100,1)</f>
        <v>-0.4</v>
      </c>
      <c r="P30" s="62"/>
    </row>
    <row r="31" spans="1:16" s="3" customFormat="1" ht="32.25" customHeight="1">
      <c r="A31" s="73" t="s">
        <v>43</v>
      </c>
      <c r="B31" s="56">
        <v>0</v>
      </c>
      <c r="C31" s="52" t="e">
        <f>ROUND(('市内総生産（実数）'!D30-'市内総生産（実数）'!C30)/'市内総生産（実数）'!C30*100,1)</f>
        <v>#DIV/0!</v>
      </c>
      <c r="D31" s="52" t="e">
        <f>ROUND(('市内総生産（実数）'!E30-'市内総生産（実数）'!D30)/'市内総生産（実数）'!D30*100,1)</f>
        <v>#DIV/0!</v>
      </c>
      <c r="E31" s="52" t="e">
        <f>ROUND(('市内総生産（実数）'!F30-'市内総生産（実数）'!E30)/'市内総生産（実数）'!E30*100,1)</f>
        <v>#DIV/0!</v>
      </c>
      <c r="F31" s="146" t="s">
        <v>73</v>
      </c>
      <c r="G31" s="52">
        <f>ROUND(('市内総生産（実数）'!H30-'市内総生産（実数）'!G30)/'市内総生産（実数）'!G30*100,1)</f>
        <v>-0.5</v>
      </c>
      <c r="H31" s="52">
        <f>ROUND(('市内総生産（実数）'!I30-'市内総生産（実数）'!H30)/'市内総生産（実数）'!H30*100,1)</f>
        <v>-0.6</v>
      </c>
      <c r="I31" s="52">
        <f>ROUND(('市内総生産（実数）'!J30-'市内総生産（実数）'!I30)/'市内総生産（実数）'!I30*100,1)</f>
        <v>0</v>
      </c>
      <c r="J31" s="52">
        <f>ROUND(('市内総生産（実数）'!K30-'市内総生産（実数）'!J30)/'市内総生産（実数）'!J30*100,1)</f>
        <v>-1</v>
      </c>
      <c r="K31" s="52">
        <f>ROUND(('市内総生産（実数）'!L30-'市内総生産（実数）'!K30)/'市内総生産（実数）'!K30*100,1)</f>
        <v>0.8</v>
      </c>
      <c r="L31" s="52">
        <f>ROUND(('市内総生産（実数）'!M30-'市内総生産（実数）'!L30)/'市内総生産（実数）'!L30*100,1)</f>
        <v>2.2</v>
      </c>
      <c r="M31" s="52">
        <f>ROUND(('市内総生産（実数）'!N30-'市内総生産（実数）'!M30)/'市内総生産（実数）'!M30*100,1)</f>
        <v>-2.5</v>
      </c>
      <c r="N31" s="52">
        <f>ROUND(('市内総生産（実数）'!O30-'市内総生産（実数）'!N30)/'市内総生産（実数）'!N30*100,1)</f>
        <v>0.3</v>
      </c>
      <c r="O31" s="53">
        <f>ROUND(('市内総生産（実数）'!P30-'市内総生産（実数）'!O30)/'市内総生産（実数）'!O30*100,1)</f>
        <v>0.8</v>
      </c>
      <c r="P31" s="62"/>
    </row>
    <row r="32" spans="1:15" ht="32.25" customHeight="1">
      <c r="A32" s="162" t="s">
        <v>79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7" spans="1:15" ht="12.75" customHeight="1">
      <c r="A37" s="27"/>
      <c r="B37" s="27"/>
      <c r="C37" s="27"/>
      <c r="D37" s="27"/>
      <c r="E37" s="27"/>
      <c r="F37" s="27"/>
      <c r="G37" s="27"/>
      <c r="I37" s="27"/>
      <c r="J37" s="27"/>
      <c r="K37" s="27"/>
      <c r="L37" s="27"/>
      <c r="M37" s="27"/>
      <c r="N37" s="27"/>
      <c r="O37" s="27"/>
    </row>
    <row r="38" spans="1:15" ht="12.75" customHeight="1">
      <c r="A38" s="27"/>
      <c r="B38" s="27"/>
      <c r="C38" s="27"/>
      <c r="D38" s="27"/>
      <c r="E38" s="27"/>
      <c r="F38" s="27"/>
      <c r="G38" s="27"/>
      <c r="I38" s="27"/>
      <c r="J38" s="27"/>
      <c r="K38" s="27"/>
      <c r="L38" s="27"/>
      <c r="M38" s="27"/>
      <c r="N38" s="27"/>
      <c r="O38" s="27"/>
    </row>
    <row r="39" spans="1:15" ht="12.75" customHeight="1">
      <c r="A39" s="27"/>
      <c r="B39" s="2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2.75" customHeight="1">
      <c r="A40" s="27"/>
      <c r="B40" s="27"/>
      <c r="C40" s="27"/>
      <c r="D40" s="27"/>
      <c r="E40" s="27"/>
      <c r="F40" s="27"/>
      <c r="G40" s="27"/>
      <c r="I40" s="27"/>
      <c r="J40" s="27"/>
      <c r="K40" s="27"/>
      <c r="L40" s="27"/>
      <c r="M40" s="27"/>
      <c r="N40" s="27"/>
      <c r="O40" s="27"/>
    </row>
    <row r="41" spans="1:1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 customHeight="1">
      <c r="A42" s="27"/>
      <c r="B42" s="27"/>
      <c r="C42" s="27"/>
      <c r="D42" s="27"/>
      <c r="E42" s="27"/>
      <c r="F42" s="27"/>
      <c r="G42" s="27"/>
      <c r="I42" s="27"/>
      <c r="J42" s="27"/>
      <c r="K42" s="27"/>
      <c r="L42" s="27"/>
      <c r="M42" s="27"/>
      <c r="N42" s="27"/>
      <c r="O42" s="27"/>
    </row>
    <row r="43" spans="1:15" ht="12.75" customHeight="1">
      <c r="A43" s="27"/>
      <c r="B43" s="27"/>
      <c r="C43" s="27"/>
      <c r="D43" s="27"/>
      <c r="E43" s="27"/>
      <c r="F43" s="27"/>
      <c r="G43" s="27"/>
      <c r="I43" s="27"/>
      <c r="J43" s="27"/>
      <c r="K43" s="27"/>
      <c r="L43" s="27"/>
      <c r="M43" s="27"/>
      <c r="N43" s="27"/>
      <c r="O43" s="27"/>
    </row>
    <row r="44" spans="1:15" ht="12.75" customHeight="1">
      <c r="A44" s="27"/>
      <c r="B44" s="27"/>
      <c r="C44" s="27"/>
      <c r="D44" s="27"/>
      <c r="E44" s="27"/>
      <c r="F44" s="27"/>
      <c r="G44" s="27"/>
      <c r="I44" s="27"/>
      <c r="J44" s="27"/>
      <c r="K44" s="27"/>
      <c r="L44" s="27"/>
      <c r="M44" s="27"/>
      <c r="N44" s="27"/>
      <c r="O44" s="27"/>
    </row>
    <row r="45" spans="1:15" ht="12.75" customHeight="1">
      <c r="A45" s="27"/>
      <c r="B45" s="27"/>
      <c r="C45" s="27"/>
      <c r="D45" s="27"/>
      <c r="E45" s="27"/>
      <c r="F45" s="27"/>
      <c r="G45" s="27"/>
      <c r="I45" s="27"/>
      <c r="J45" s="27"/>
      <c r="K45" s="27"/>
      <c r="L45" s="27"/>
      <c r="M45" s="27"/>
      <c r="N45" s="27"/>
      <c r="O45" s="27"/>
    </row>
    <row r="46" spans="1:15" ht="12.75" customHeight="1">
      <c r="A46" s="27"/>
      <c r="B46" s="27"/>
      <c r="C46" s="27"/>
      <c r="D46" s="27"/>
      <c r="E46" s="27"/>
      <c r="F46" s="27"/>
      <c r="G46" s="27"/>
      <c r="I46" s="27"/>
      <c r="J46" s="27"/>
      <c r="K46" s="27"/>
      <c r="L46" s="27"/>
      <c r="M46" s="27"/>
      <c r="N46" s="27"/>
      <c r="O46" s="27"/>
    </row>
    <row r="47" spans="1:15" ht="12.75" customHeight="1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2.75" customHeight="1">
      <c r="A48" s="27"/>
      <c r="B48" s="27"/>
      <c r="C48" s="27"/>
      <c r="D48" s="27"/>
      <c r="E48" s="27"/>
      <c r="F48" s="27"/>
      <c r="G48" s="27"/>
      <c r="I48" s="27"/>
      <c r="J48" s="27"/>
      <c r="K48" s="27"/>
      <c r="L48" s="27"/>
      <c r="M48" s="27"/>
      <c r="N48" s="27"/>
      <c r="O48" s="27"/>
    </row>
    <row r="49" spans="1:15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 customHeight="1">
      <c r="A50" s="27"/>
      <c r="B50" s="27"/>
      <c r="C50" s="27"/>
      <c r="D50" s="27"/>
      <c r="E50" s="27"/>
      <c r="F50" s="27"/>
      <c r="G50" s="27"/>
      <c r="I50" s="27"/>
      <c r="J50" s="27"/>
      <c r="K50" s="27"/>
      <c r="L50" s="27"/>
      <c r="M50" s="27"/>
      <c r="N50" s="27"/>
      <c r="O50" s="27"/>
    </row>
    <row r="51" spans="1:15" ht="12.75" customHeight="1">
      <c r="A51" s="27"/>
      <c r="B51" s="27"/>
      <c r="C51" s="27"/>
      <c r="D51" s="27"/>
      <c r="E51" s="27"/>
      <c r="F51" s="27"/>
      <c r="G51" s="27"/>
      <c r="I51" s="27"/>
      <c r="J51" s="27"/>
      <c r="K51" s="27"/>
      <c r="L51" s="27"/>
      <c r="M51" s="27"/>
      <c r="N51" s="27"/>
      <c r="O51" s="27"/>
    </row>
    <row r="52" spans="1:15" ht="12.75" customHeight="1">
      <c r="A52" s="27"/>
      <c r="B52" s="27"/>
      <c r="C52" s="27"/>
      <c r="D52" s="27"/>
      <c r="E52" s="27"/>
      <c r="F52" s="27"/>
      <c r="G52" s="27"/>
      <c r="I52" s="27"/>
      <c r="J52" s="27"/>
      <c r="K52" s="27"/>
      <c r="L52" s="27"/>
      <c r="M52" s="27"/>
      <c r="N52" s="27"/>
      <c r="O52" s="27"/>
    </row>
    <row r="53" spans="1:15" ht="12.75" customHeight="1">
      <c r="A53" s="27"/>
      <c r="B53" s="27"/>
      <c r="C53" s="27"/>
      <c r="D53" s="27"/>
      <c r="E53" s="27"/>
      <c r="F53" s="27"/>
      <c r="G53" s="27"/>
      <c r="I53" s="27"/>
      <c r="J53" s="27"/>
      <c r="K53" s="27"/>
      <c r="L53" s="27"/>
      <c r="M53" s="27"/>
      <c r="N53" s="27"/>
      <c r="O53" s="27"/>
    </row>
    <row r="54" spans="1:15" ht="12.75" customHeight="1">
      <c r="A54" s="27"/>
      <c r="B54" s="27"/>
      <c r="C54" s="27"/>
      <c r="D54" s="27"/>
      <c r="E54" s="27"/>
      <c r="F54" s="27"/>
      <c r="G54" s="27"/>
      <c r="I54" s="27"/>
      <c r="J54" s="27"/>
      <c r="K54" s="27"/>
      <c r="L54" s="27"/>
      <c r="M54" s="27"/>
      <c r="N54" s="27"/>
      <c r="O54" s="27"/>
    </row>
  </sheetData>
  <sheetProtection/>
  <mergeCells count="1">
    <mergeCell ref="A32:O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6" r:id="rId1"/>
  <headerFooter alignWithMargins="0">
    <oddFooter>&amp;C&amp;"Century,標準"&amp;8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115" zoomScaleNormal="115" zoomScalePageLayoutView="0" workbookViewId="0" topLeftCell="A1">
      <selection activeCell="F1" sqref="F1"/>
    </sheetView>
  </sheetViews>
  <sheetFormatPr defaultColWidth="8.796875" defaultRowHeight="12.75" customHeight="1"/>
  <cols>
    <col min="1" max="1" width="25" style="2" customWidth="1"/>
    <col min="2" max="5" width="8.09765625" style="2" hidden="1" customWidth="1"/>
    <col min="6" max="7" width="8.59765625" style="2" customWidth="1"/>
    <col min="8" max="8" width="8.59765625" style="18" customWidth="1"/>
    <col min="9" max="15" width="8.59765625" style="2" customWidth="1"/>
    <col min="16" max="16" width="1.1015625" style="2" customWidth="1"/>
    <col min="17" max="16384" width="9" style="2" customWidth="1"/>
  </cols>
  <sheetData>
    <row r="1" spans="1:14" ht="20.25" customHeight="1">
      <c r="A1" s="77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1" customFormat="1" ht="20.25" customHeight="1">
      <c r="A2" s="10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s="1" customFormat="1" ht="20.25" customHeight="1">
      <c r="A3" s="57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58" t="s">
        <v>56</v>
      </c>
    </row>
    <row r="4" spans="1:16" s="3" customFormat="1" ht="26.25" customHeight="1">
      <c r="A4" s="19" t="s">
        <v>5</v>
      </c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8"/>
      <c r="P4" s="62"/>
    </row>
    <row r="5" spans="1:16" s="8" customFormat="1" ht="13.5" customHeight="1">
      <c r="A5" s="75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44</v>
      </c>
      <c r="G5" s="11" t="s">
        <v>50</v>
      </c>
      <c r="H5" s="11" t="s">
        <v>51</v>
      </c>
      <c r="I5" s="11" t="s">
        <v>52</v>
      </c>
      <c r="J5" s="11" t="s">
        <v>55</v>
      </c>
      <c r="K5" s="11" t="s">
        <v>59</v>
      </c>
      <c r="L5" s="11" t="s">
        <v>60</v>
      </c>
      <c r="M5" s="11" t="s">
        <v>61</v>
      </c>
      <c r="N5" s="11" t="s">
        <v>62</v>
      </c>
      <c r="O5" s="12" t="s">
        <v>63</v>
      </c>
      <c r="P5" s="63"/>
    </row>
    <row r="6" spans="1:16" s="3" customFormat="1" ht="32.25" customHeight="1">
      <c r="A6" s="20" t="s">
        <v>0</v>
      </c>
      <c r="B6" s="86" t="e">
        <f>ROUND('市内総生産（実数）'!C6/'市内総生産（実数）'!$C$26*100,1)</f>
        <v>#DIV/0!</v>
      </c>
      <c r="C6" s="87" t="e">
        <f>ROUND('市内総生産（実数）'!D6/'市内総生産（実数）'!$D$26*100,1)</f>
        <v>#DIV/0!</v>
      </c>
      <c r="D6" s="48" t="e">
        <f>ROUND('市内総生産（実数）'!E6/'市内総生産（実数）'!$E$26*100,1)</f>
        <v>#DIV/0!</v>
      </c>
      <c r="E6" s="48" t="e">
        <f>ROUND('市内総生産（実数）'!F6/'市内総生産（実数）'!$F$26*100,1)</f>
        <v>#DIV/0!</v>
      </c>
      <c r="F6" s="48">
        <f>ROUND('市内総生産（実数）'!G6/'市内総生産（実数）'!$G$26*100,1)</f>
        <v>85.1</v>
      </c>
      <c r="G6" s="48">
        <f>ROUND('市内総生産（実数）'!H6/'市内総生産（実数）'!$H$26*100,1)</f>
        <v>84.8</v>
      </c>
      <c r="H6" s="48">
        <f>ROUND('市内総生産（実数）'!I6/'市内総生産（実数）'!$I$26*100,1)</f>
        <v>85.1</v>
      </c>
      <c r="I6" s="48">
        <f>ROUND('市内総生産（実数）'!J6/'市内総生産（実数）'!$J$26*100,1)</f>
        <v>85.4</v>
      </c>
      <c r="J6" s="48">
        <f>ROUND('市内総生産（実数）'!K6/'市内総生産（実数）'!$K$26*100,1)</f>
        <v>85.3</v>
      </c>
      <c r="K6" s="48">
        <f>ROUND('市内総生産（実数）'!L6/'市内総生産（実数）'!$L$26*100,1)</f>
        <v>85.2</v>
      </c>
      <c r="L6" s="48">
        <f>ROUND('市内総生産（実数）'!M6/'市内総生産（実数）'!$M$26*100,1)</f>
        <v>86.2</v>
      </c>
      <c r="M6" s="48">
        <f>ROUND('市内総生産（実数）'!N6/'市内総生産（実数）'!$N$26*100,1)</f>
        <v>85.6</v>
      </c>
      <c r="N6" s="48">
        <f>ROUND('市内総生産（実数）'!O6/'市内総生産（実数）'!$O$26*100,1)</f>
        <v>85.6</v>
      </c>
      <c r="O6" s="49">
        <f>ROUND('市内総生産（実数）'!P6/'市内総生産（実数）'!$P$26*100,1)</f>
        <v>85.5</v>
      </c>
      <c r="P6" s="62"/>
    </row>
    <row r="7" spans="1:16" s="3" customFormat="1" ht="32.25" customHeight="1">
      <c r="A7" s="20" t="s">
        <v>24</v>
      </c>
      <c r="B7" s="81" t="e">
        <f>ROUND('市内総生産（実数）'!C7/'市内総生産（実数）'!$C$26*100,1)</f>
        <v>#DIV/0!</v>
      </c>
      <c r="C7" s="48" t="e">
        <f>ROUND('市内総生産（実数）'!D7/'市内総生産（実数）'!$D$26*100,1)</f>
        <v>#DIV/0!</v>
      </c>
      <c r="D7" s="48" t="e">
        <f>ROUND('市内総生産（実数）'!E7/'市内総生産（実数）'!$E$26*100,1)</f>
        <v>#DIV/0!</v>
      </c>
      <c r="E7" s="48" t="e">
        <f>ROUND('市内総生産（実数）'!F7/'市内総生産（実数）'!$F$26*100,1)</f>
        <v>#DIV/0!</v>
      </c>
      <c r="F7" s="48">
        <f>ROUND('市内総生産（実数）'!G7/'市内総生産（実数）'!$G$26*100,1)</f>
        <v>4.4</v>
      </c>
      <c r="G7" s="48">
        <f>ROUND('市内総生産（実数）'!H7/'市内総生産（実数）'!$H$26*100,1)</f>
        <v>4.3</v>
      </c>
      <c r="H7" s="48">
        <f>ROUND('市内総生産（実数）'!I7/'市内総生産（実数）'!$I$26*100,2)</f>
        <v>4.69</v>
      </c>
      <c r="I7" s="48">
        <f>ROUND('市内総生産（実数）'!J7/'市内総生産（実数）'!$J$26*100,2)</f>
        <v>3.82</v>
      </c>
      <c r="J7" s="48">
        <f>ROUND('市内総生産（実数）'!K7/'市内総生産（実数）'!$K$26*100,1)</f>
        <v>3.8</v>
      </c>
      <c r="K7" s="48">
        <f>ROUND('市内総生産（実数）'!L7/'市内総生産（実数）'!$L$26*100,1)</f>
        <v>3.8</v>
      </c>
      <c r="L7" s="48">
        <f>ROUND('市内総生産（実数）'!M7/'市内総生産（実数）'!$M$26*100,1)</f>
        <v>3.4</v>
      </c>
      <c r="M7" s="48">
        <f>ROUND('市内総生産（実数）'!N7/'市内総生産（実数）'!$N$26*100,1)</f>
        <v>3.7</v>
      </c>
      <c r="N7" s="48">
        <f>ROUND('市内総生産（実数）'!O7/'市内総生産（実数）'!$O$26*100,1)</f>
        <v>3.6</v>
      </c>
      <c r="O7" s="49">
        <f>ROUND('市内総生産（実数）'!P7/'市内総生産（実数）'!$P$26*100,1)</f>
        <v>3.4</v>
      </c>
      <c r="P7" s="62"/>
    </row>
    <row r="8" spans="1:16" s="3" customFormat="1" ht="32.25" customHeight="1">
      <c r="A8" s="21" t="s">
        <v>25</v>
      </c>
      <c r="B8" s="81" t="e">
        <f>ROUND('市内総生産（実数）'!C8/'市内総生産（実数）'!$C$26*100,1)</f>
        <v>#DIV/0!</v>
      </c>
      <c r="C8" s="48" t="e">
        <f>ROUND('市内総生産（実数）'!D8/'市内総生産（実数）'!$D$26*100,1)</f>
        <v>#DIV/0!</v>
      </c>
      <c r="D8" s="48" t="e">
        <f>ROUND('市内総生産（実数）'!E8/'市内総生産（実数）'!$E$26*100,1)</f>
        <v>#DIV/0!</v>
      </c>
      <c r="E8" s="48" t="e">
        <f>ROUND('市内総生産（実数）'!F8/'市内総生産（実数）'!$F$26*100,1)</f>
        <v>#DIV/0!</v>
      </c>
      <c r="F8" s="48">
        <f>ROUND('市内総生産（実数）'!G8/'市内総生産（実数）'!$G$26*100,1)</f>
        <v>4</v>
      </c>
      <c r="G8" s="48">
        <f>ROUND('市内総生産（実数）'!H8/'市内総生産（実数）'!$H$26*100,1)</f>
        <v>3.9</v>
      </c>
      <c r="H8" s="48">
        <f>ROUND('市内総生産（実数）'!I8/'市内総生産（実数）'!$I$26*100,2)</f>
        <v>4.3</v>
      </c>
      <c r="I8" s="48">
        <f>ROUND('市内総生産（実数）'!J8/'市内総生産（実数）'!$J$26*100,2)</f>
        <v>3.43</v>
      </c>
      <c r="J8" s="48">
        <f>ROUND('市内総生産（実数）'!K8/'市内総生産（実数）'!$K$26*100,1)</f>
        <v>3.4</v>
      </c>
      <c r="K8" s="48">
        <f>ROUND('市内総生産（実数）'!L8/'市内総生産（実数）'!$L$26*100,1)</f>
        <v>3.5</v>
      </c>
      <c r="L8" s="48">
        <f>ROUND('市内総生産（実数）'!M8/'市内総生産（実数）'!$M$26*100,1)</f>
        <v>3</v>
      </c>
      <c r="M8" s="48">
        <f>ROUND('市内総生産（実数）'!N8/'市内総生産（実数）'!$N$26*100,1)</f>
        <v>3.3</v>
      </c>
      <c r="N8" s="48">
        <f>ROUND('市内総生産（実数）'!O8/'市内総生産（実数）'!$O$26*100,1)</f>
        <v>3.2</v>
      </c>
      <c r="O8" s="49">
        <f>ROUND('市内総生産（実数）'!P8/'市内総生産（実数）'!$P$26*100,1)</f>
        <v>3.1</v>
      </c>
      <c r="P8" s="62"/>
    </row>
    <row r="9" spans="1:16" s="3" customFormat="1" ht="32.25" customHeight="1">
      <c r="A9" s="21" t="s">
        <v>26</v>
      </c>
      <c r="B9" s="81" t="e">
        <f>ROUND('市内総生産（実数）'!C9/'市内総生産（実数）'!$C$26*100,1)</f>
        <v>#DIV/0!</v>
      </c>
      <c r="C9" s="48" t="e">
        <f>ROUND('市内総生産（実数）'!D9/'市内総生産（実数）'!$D$26*100,1)</f>
        <v>#DIV/0!</v>
      </c>
      <c r="D9" s="48" t="e">
        <f>ROUND('市内総生産（実数）'!E9/'市内総生産（実数）'!$E$26*100,1)</f>
        <v>#DIV/0!</v>
      </c>
      <c r="E9" s="48" t="e">
        <f>ROUND('市内総生産（実数）'!F9/'市内総生産（実数）'!$F$26*100,1)</f>
        <v>#DIV/0!</v>
      </c>
      <c r="F9" s="48">
        <f>ROUND('市内総生産（実数）'!G9/'市内総生産（実数）'!$G$26*100,1)</f>
        <v>0.1</v>
      </c>
      <c r="G9" s="48">
        <f>ROUND('市内総生産（実数）'!H9/'市内総生産（実数）'!$H$26*100,1)</f>
        <v>0.1</v>
      </c>
      <c r="H9" s="48">
        <f>ROUND('市内総生産（実数）'!I9/'市内総生産（実数）'!$I$26*100,2)</f>
        <v>0.1</v>
      </c>
      <c r="I9" s="48">
        <f>ROUND('市内総生産（実数）'!J9/'市内総生産（実数）'!$J$26*100,2)</f>
        <v>0.1</v>
      </c>
      <c r="J9" s="48">
        <f>ROUND('市内総生産（実数）'!K9/'市内総生産（実数）'!$K$26*100,1)</f>
        <v>0.1</v>
      </c>
      <c r="K9" s="48">
        <f>ROUND('市内総生産（実数）'!L9/'市内総生産（実数）'!$L$26*100,1)</f>
        <v>0.1</v>
      </c>
      <c r="L9" s="48">
        <f>ROUND('市内総生産（実数）'!M9/'市内総生産（実数）'!$M$26*100,1)</f>
        <v>0.1</v>
      </c>
      <c r="M9" s="48">
        <f>ROUND('市内総生産（実数）'!N9/'市内総生産（実数）'!$N$26*100,1)</f>
        <v>0.1</v>
      </c>
      <c r="N9" s="48">
        <f>ROUND('市内総生産（実数）'!O9/'市内総生産（実数）'!$O$26*100,1)</f>
        <v>0.1</v>
      </c>
      <c r="O9" s="49">
        <f>ROUND('市内総生産（実数）'!P9/'市内総生産（実数）'!$P$26*100,1)</f>
        <v>0.1</v>
      </c>
      <c r="P9" s="62"/>
    </row>
    <row r="10" spans="1:16" s="3" customFormat="1" ht="32.25" customHeight="1">
      <c r="A10" s="21" t="s">
        <v>27</v>
      </c>
      <c r="B10" s="81" t="e">
        <f>ROUND('市内総生産（実数）'!C10/'市内総生産（実数）'!$C$26*100,1)</f>
        <v>#DIV/0!</v>
      </c>
      <c r="C10" s="48" t="e">
        <f>ROUND('市内総生産（実数）'!D10/'市内総生産（実数）'!$D$26*100,1)</f>
        <v>#DIV/0!</v>
      </c>
      <c r="D10" s="48" t="e">
        <f>ROUND('市内総生産（実数）'!E10/'市内総生産（実数）'!$E$26*100,1)</f>
        <v>#DIV/0!</v>
      </c>
      <c r="E10" s="48" t="e">
        <f>ROUND('市内総生産（実数）'!F10/'市内総生産（実数）'!$F$26*100,1)</f>
        <v>#DIV/0!</v>
      </c>
      <c r="F10" s="48">
        <f>ROUND('市内総生産（実数）'!G10/'市内総生産（実数）'!$G$26*100,1)</f>
        <v>0.3</v>
      </c>
      <c r="G10" s="48">
        <f>ROUND('市内総生産（実数）'!H10/'市内総生産（実数）'!$H$26*100,1)</f>
        <v>0.3</v>
      </c>
      <c r="H10" s="48">
        <f>ROUND('市内総生産（実数）'!I10/'市内総生産（実数）'!$I$26*100,2)</f>
        <v>0.29</v>
      </c>
      <c r="I10" s="48">
        <f>ROUND('市内総生産（実数）'!J10/'市内総生産（実数）'!$J$26*100,2)</f>
        <v>0.29</v>
      </c>
      <c r="J10" s="48">
        <f>ROUND('市内総生産（実数）'!K10/'市内総生産（実数）'!$K$26*100,1)</f>
        <v>0.3</v>
      </c>
      <c r="K10" s="48">
        <f>ROUND('市内総生産（実数）'!L10/'市内総生産（実数）'!$L$26*100,1)</f>
        <v>0.2</v>
      </c>
      <c r="L10" s="48">
        <f>ROUND('市内総生産（実数）'!M10/'市内総生産（実数）'!$M$26*100,1)</f>
        <v>0.2</v>
      </c>
      <c r="M10" s="48">
        <f>ROUND('市内総生産（実数）'!N10/'市内総生産（実数）'!$N$26*100,1)</f>
        <v>0.2</v>
      </c>
      <c r="N10" s="48">
        <f>ROUND('市内総生産（実数）'!O10/'市内総生産（実数）'!$O$26*100,1)</f>
        <v>0.2</v>
      </c>
      <c r="O10" s="49">
        <f>ROUND('市内総生産（実数）'!P10/'市内総生産（実数）'!$P$26*100,1)</f>
        <v>0.2</v>
      </c>
      <c r="P10" s="62"/>
    </row>
    <row r="11" spans="1:16" s="3" customFormat="1" ht="32.25" customHeight="1">
      <c r="A11" s="20" t="s">
        <v>28</v>
      </c>
      <c r="B11" s="81" t="e">
        <f>ROUND('市内総生産（実数）'!C11/'市内総生産（実数）'!$C$26*100,1)</f>
        <v>#DIV/0!</v>
      </c>
      <c r="C11" s="48" t="e">
        <f>ROUND('市内総生産（実数）'!D11/'市内総生産（実数）'!$D$26*100,1)</f>
        <v>#DIV/0!</v>
      </c>
      <c r="D11" s="48" t="e">
        <f>ROUND('市内総生産（実数）'!E11/'市内総生産（実数）'!$E$26*100,1)</f>
        <v>#DIV/0!</v>
      </c>
      <c r="E11" s="48" t="e">
        <f>ROUND('市内総生産（実数）'!F11/'市内総生産（実数）'!$F$26*100,1)</f>
        <v>#DIV/0!</v>
      </c>
      <c r="F11" s="48">
        <f>ROUND('市内総生産（実数）'!G11/'市内総生産（実数）'!$G$26*100,1)</f>
        <v>0.2</v>
      </c>
      <c r="G11" s="48">
        <f>ROUND('市内総生産（実数）'!H11/'市内総生産（実数）'!$H$26*100,1)</f>
        <v>0.2</v>
      </c>
      <c r="H11" s="48">
        <f>ROUND('市内総生産（実数）'!I11/'市内総生産（実数）'!$I$26*100,2)</f>
        <v>0.15</v>
      </c>
      <c r="I11" s="48">
        <f>ROUND('市内総生産（実数）'!J11/'市内総生産（実数）'!$J$26*100,2)</f>
        <v>0.13</v>
      </c>
      <c r="J11" s="48">
        <f>ROUND('市内総生産（実数）'!K11/'市内総生産（実数）'!$K$26*100,1)</f>
        <v>0.1</v>
      </c>
      <c r="K11" s="48">
        <f>ROUND('市内総生産（実数）'!L11/'市内総生産（実数）'!$L$26*100,1)</f>
        <v>0.1</v>
      </c>
      <c r="L11" s="48">
        <f>ROUND('市内総生産（実数）'!M11/'市内総生産（実数）'!$M$26*100,1)</f>
        <v>0.1</v>
      </c>
      <c r="M11" s="48">
        <f>ROUND('市内総生産（実数）'!N11/'市内総生産（実数）'!$N$26*100,1)</f>
        <v>0.1</v>
      </c>
      <c r="N11" s="48">
        <f>ROUND('市内総生産（実数）'!O11/'市内総生産（実数）'!$O$26*100,1)</f>
        <v>0.1</v>
      </c>
      <c r="O11" s="49">
        <f>ROUND('市内総生産（実数）'!P11/'市内総生産（実数）'!$P$26*100,1)</f>
        <v>0.1</v>
      </c>
      <c r="P11" s="62"/>
    </row>
    <row r="12" spans="1:16" s="3" customFormat="1" ht="32.25" customHeight="1">
      <c r="A12" s="20" t="s">
        <v>29</v>
      </c>
      <c r="B12" s="81" t="e">
        <f>ROUND('市内総生産（実数）'!C12/'市内総生産（実数）'!$C$26*100,1)</f>
        <v>#DIV/0!</v>
      </c>
      <c r="C12" s="48" t="e">
        <f>ROUND('市内総生産（実数）'!D12/'市内総生産（実数）'!$D$26*100,1)</f>
        <v>#DIV/0!</v>
      </c>
      <c r="D12" s="48" t="e">
        <f>ROUND('市内総生産（実数）'!E12/'市内総生産（実数）'!$E$26*100,1)</f>
        <v>#DIV/0!</v>
      </c>
      <c r="E12" s="48" t="e">
        <f>ROUND('市内総生産（実数）'!F12/'市内総生産（実数）'!$F$26*100,1)</f>
        <v>#DIV/0!</v>
      </c>
      <c r="F12" s="48">
        <f>ROUND('市内総生産（実数）'!G12/'市内総生産（実数）'!$G$26*100,1)</f>
        <v>16.8</v>
      </c>
      <c r="G12" s="48">
        <f>ROUND('市内総生産（実数）'!H12/'市内総生産（実数）'!$H$26*100,1)</f>
        <v>18.1</v>
      </c>
      <c r="H12" s="48">
        <f>ROUND('市内総生産（実数）'!I12/'市内総生産（実数）'!$I$26*100,2)</f>
        <v>18.93</v>
      </c>
      <c r="I12" s="48">
        <f>ROUND('市内総生産（実数）'!J12/'市内総生産（実数）'!$J$26*100,2)</f>
        <v>20.55</v>
      </c>
      <c r="J12" s="48">
        <f>ROUND('市内総生産（実数）'!K12/'市内総生産（実数）'!$K$26*100,1)</f>
        <v>21.2</v>
      </c>
      <c r="K12" s="48">
        <f>ROUND('市内総生産（実数）'!L12/'市内総生産（実数）'!$L$26*100,1)</f>
        <v>20.7</v>
      </c>
      <c r="L12" s="48">
        <f>ROUND('市内総生産（実数）'!M12/'市内総生産（実数）'!$M$26*100,1)</f>
        <v>24.6</v>
      </c>
      <c r="M12" s="48">
        <f>ROUND('市内総生産（実数）'!N12/'市内総生産（実数）'!$N$26*100,1)</f>
        <v>22.1</v>
      </c>
      <c r="N12" s="48">
        <f>ROUND('市内総生産（実数）'!O12/'市内総生産（実数）'!$O$26*100,1)</f>
        <v>18.5</v>
      </c>
      <c r="O12" s="49">
        <f>ROUND('市内総生産（実数）'!P12/'市内総生産（実数）'!$P$26*100,1)</f>
        <v>19.9</v>
      </c>
      <c r="P12" s="62"/>
    </row>
    <row r="13" spans="1:16" s="3" customFormat="1" ht="32.25" customHeight="1">
      <c r="A13" s="20" t="s">
        <v>30</v>
      </c>
      <c r="B13" s="81" t="e">
        <f>ROUND('市内総生産（実数）'!C13/'市内総生産（実数）'!$C$26*100,1)</f>
        <v>#DIV/0!</v>
      </c>
      <c r="C13" s="48" t="e">
        <f>ROUND('市内総生産（実数）'!D13/'市内総生産（実数）'!$D$26*100,1)</f>
        <v>#DIV/0!</v>
      </c>
      <c r="D13" s="48" t="e">
        <f>ROUND('市内総生産（実数）'!E13/'市内総生産（実数）'!$E$26*100,1)</f>
        <v>#DIV/0!</v>
      </c>
      <c r="E13" s="48" t="e">
        <f>ROUND('市内総生産（実数）'!F13/'市内総生産（実数）'!$F$26*100,1)</f>
        <v>#DIV/0!</v>
      </c>
      <c r="F13" s="48">
        <f>ROUND('市内総生産（実数）'!G13/'市内総生産（実数）'!$G$26*100,1)</f>
        <v>8.8</v>
      </c>
      <c r="G13" s="48">
        <f>ROUND('市内総生産（実数）'!H13/'市内総生産（実数）'!$H$26*100,1)</f>
        <v>6.5</v>
      </c>
      <c r="H13" s="48">
        <f>ROUND('市内総生産（実数）'!I13/'市内総生産（実数）'!$I$26*100,2)</f>
        <v>6.53</v>
      </c>
      <c r="I13" s="48">
        <f>ROUND('市内総生産（実数）'!J13/'市内総生産（実数）'!$J$26*100,2)</f>
        <v>7.33</v>
      </c>
      <c r="J13" s="48">
        <f>ROUND('市内総生産（実数）'!K13/'市内総生産（実数）'!$K$26*100,1)</f>
        <v>7.3</v>
      </c>
      <c r="K13" s="48">
        <f>ROUND('市内総生産（実数）'!L13/'市内総生産（実数）'!$L$26*100,1)</f>
        <v>6</v>
      </c>
      <c r="L13" s="48">
        <f>ROUND('市内総生産（実数）'!M13/'市内総生産（実数）'!$M$26*100,1)</f>
        <v>5.4</v>
      </c>
      <c r="M13" s="48">
        <f>ROUND('市内総生産（実数）'!N13/'市内総生産（実数）'!$N$26*100,1)</f>
        <v>5.2</v>
      </c>
      <c r="N13" s="48">
        <f>ROUND('市内総生産（実数）'!O13/'市内総生産（実数）'!$O$26*100,1)</f>
        <v>6.3</v>
      </c>
      <c r="O13" s="49">
        <f>ROUND('市内総生産（実数）'!P13/'市内総生産（実数）'!$P$26*100,1)</f>
        <v>4.8</v>
      </c>
      <c r="P13" s="62"/>
    </row>
    <row r="14" spans="1:16" s="3" customFormat="1" ht="32.25" customHeight="1">
      <c r="A14" s="20" t="s">
        <v>31</v>
      </c>
      <c r="B14" s="81" t="e">
        <f>ROUND('市内総生産（実数）'!C14/'市内総生産（実数）'!$C$26*100,1)</f>
        <v>#DIV/0!</v>
      </c>
      <c r="C14" s="48" t="e">
        <f>ROUND('市内総生産（実数）'!D14/'市内総生産（実数）'!$D$26*100,1)</f>
        <v>#DIV/0!</v>
      </c>
      <c r="D14" s="48" t="e">
        <f>ROUND('市内総生産（実数）'!E14/'市内総生産（実数）'!$E$26*100,1)</f>
        <v>#DIV/0!</v>
      </c>
      <c r="E14" s="48" t="e">
        <f>ROUND('市内総生産（実数）'!F14/'市内総生産（実数）'!$F$26*100,1)</f>
        <v>#DIV/0!</v>
      </c>
      <c r="F14" s="48">
        <f>ROUND('市内総生産（実数）'!G14/'市内総生産（実数）'!$G$26*100,1)</f>
        <v>3.6</v>
      </c>
      <c r="G14" s="48">
        <f>ROUND('市内総生産（実数）'!H14/'市内総生産（実数）'!$H$26*100,1)</f>
        <v>3.6</v>
      </c>
      <c r="H14" s="48">
        <f>ROUND('市内総生産（実数）'!I14/'市内総生産（実数）'!$I$26*100,2)</f>
        <v>3.52</v>
      </c>
      <c r="I14" s="48">
        <f>ROUND('市内総生産（実数）'!J14/'市内総生産（実数）'!$J$26*100,2)</f>
        <v>3.5</v>
      </c>
      <c r="J14" s="48">
        <f>ROUND('市内総生産（実数）'!K14/'市内総生産（実数）'!$K$26*100,1)</f>
        <v>3.2</v>
      </c>
      <c r="K14" s="48">
        <f>ROUND('市内総生産（実数）'!L14/'市内総生産（実数）'!$L$26*100,1)</f>
        <v>3.2</v>
      </c>
      <c r="L14" s="48">
        <f>ROUND('市内総生産（実数）'!M14/'市内総生産（実数）'!$M$26*100,1)</f>
        <v>2.8</v>
      </c>
      <c r="M14" s="48">
        <f>ROUND('市内総生産（実数）'!N14/'市内総生産（実数）'!$N$26*100,1)</f>
        <v>2.7</v>
      </c>
      <c r="N14" s="48">
        <f>ROUND('市内総生産（実数）'!O14/'市内総生産（実数）'!$O$26*100,1)</f>
        <v>2.9</v>
      </c>
      <c r="O14" s="49">
        <f>ROUND('市内総生産（実数）'!P14/'市内総生産（実数）'!$P$26*100,1)</f>
        <v>2.9</v>
      </c>
      <c r="P14" s="62"/>
    </row>
    <row r="15" spans="1:16" s="3" customFormat="1" ht="32.25" customHeight="1">
      <c r="A15" s="20" t="s">
        <v>32</v>
      </c>
      <c r="B15" s="81" t="e">
        <f>ROUND('市内総生産（実数）'!C15/'市内総生産（実数）'!$C$26*100,1)</f>
        <v>#DIV/0!</v>
      </c>
      <c r="C15" s="48" t="e">
        <f>ROUND('市内総生産（実数）'!D15/'市内総生産（実数）'!$D$26*100,1)</f>
        <v>#DIV/0!</v>
      </c>
      <c r="D15" s="48" t="e">
        <f>ROUND('市内総生産（実数）'!E15/'市内総生産（実数）'!$E$26*100,1)</f>
        <v>#DIV/0!</v>
      </c>
      <c r="E15" s="48" t="e">
        <f>ROUND('市内総生産（実数）'!F15/'市内総生産（実数）'!$F$26*100,1)</f>
        <v>#DIV/0!</v>
      </c>
      <c r="F15" s="48">
        <f>ROUND('市内総生産（実数）'!G15/'市内総生産（実数）'!$G$26*100,1)</f>
        <v>10.2</v>
      </c>
      <c r="G15" s="48">
        <f>ROUND('市内総生産（実数）'!H15/'市内総生産（実数）'!$H$26*100,1)</f>
        <v>10.2</v>
      </c>
      <c r="H15" s="48">
        <f>ROUND('市内総生産（実数）'!I15/'市内総生産（実数）'!$I$26*100,2)</f>
        <v>9.91</v>
      </c>
      <c r="I15" s="48">
        <f>ROUND('市内総生産（実数）'!J15/'市内総生産（実数）'!$J$26*100,2)</f>
        <v>9.31</v>
      </c>
      <c r="J15" s="48">
        <f>ROUND('市内総生産（実数）'!K15/'市内総生産（実数）'!$K$26*100,1)</f>
        <v>8.7</v>
      </c>
      <c r="K15" s="48">
        <f>ROUND('市内総生産（実数）'!L15/'市内総生産（実数）'!$L$26*100,1)</f>
        <v>8.6</v>
      </c>
      <c r="L15" s="48">
        <f>ROUND('市内総生産（実数）'!M15/'市内総生産（実数）'!$M$26*100,1)</f>
        <v>8.2</v>
      </c>
      <c r="M15" s="48">
        <f>ROUND('市内総生産（実数）'!N15/'市内総生産（実数）'!$N$26*100,1)</f>
        <v>8.4</v>
      </c>
      <c r="N15" s="48">
        <f>ROUND('市内総生産（実数）'!O15/'市内総生産（実数）'!$O$26*100,1)</f>
        <v>8.6</v>
      </c>
      <c r="O15" s="49">
        <f>ROUND('市内総生産（実数）'!P15/'市内総生産（実数）'!$P$26*100,1)</f>
        <v>8.8</v>
      </c>
      <c r="P15" s="62"/>
    </row>
    <row r="16" spans="1:16" s="3" customFormat="1" ht="32.25" customHeight="1">
      <c r="A16" s="20" t="s">
        <v>33</v>
      </c>
      <c r="B16" s="81" t="e">
        <f>ROUND('市内総生産（実数）'!C16/'市内総生産（実数）'!$C$26*100,1)</f>
        <v>#DIV/0!</v>
      </c>
      <c r="C16" s="48" t="e">
        <f>ROUND('市内総生産（実数）'!D16/'市内総生産（実数）'!$D$26*100,1)</f>
        <v>#DIV/0!</v>
      </c>
      <c r="D16" s="48" t="e">
        <f>ROUND('市内総生産（実数）'!E16/'市内総生産（実数）'!$E$26*100,1)</f>
        <v>#DIV/0!</v>
      </c>
      <c r="E16" s="48" t="e">
        <f>ROUND('市内総生産（実数）'!F16/'市内総生産（実数）'!$F$26*100,1)</f>
        <v>#DIV/0!</v>
      </c>
      <c r="F16" s="48">
        <f>ROUND('市内総生産（実数）'!G16/'市内総生産（実数）'!$G$26*100,1)</f>
        <v>4.5</v>
      </c>
      <c r="G16" s="48">
        <f>ROUND('市内総生産（実数）'!H16/'市内総生産（実数）'!$H$26*100,1)</f>
        <v>4.9</v>
      </c>
      <c r="H16" s="48">
        <f>ROUND('市内総生産（実数）'!I16/'市内総生産（実数）'!$I$26*100,2)</f>
        <v>4.71</v>
      </c>
      <c r="I16" s="48">
        <f>ROUND('市内総生産（実数）'!J16/'市内総生産（実数）'!$J$26*100,2)</f>
        <v>4.55</v>
      </c>
      <c r="J16" s="48">
        <f>ROUND('市内総生産（実数）'!K16/'市内総生産（実数）'!$K$26*100,1)</f>
        <v>5</v>
      </c>
      <c r="K16" s="48">
        <f>ROUND('市内総生産（実数）'!L16/'市内総生産（実数）'!$L$26*100,1)</f>
        <v>5.3</v>
      </c>
      <c r="L16" s="48">
        <f>ROUND('市内総生産（実数）'!M16/'市内総生産（実数）'!$M$26*100,1)</f>
        <v>5.6</v>
      </c>
      <c r="M16" s="48">
        <f>ROUND('市内総生産（実数）'!N16/'市内総生産（実数）'!$N$26*100,1)</f>
        <v>5.3</v>
      </c>
      <c r="N16" s="48">
        <f>ROUND('市内総生産（実数）'!O16/'市内総生産（実数）'!$O$26*100,1)</f>
        <v>6</v>
      </c>
      <c r="O16" s="49">
        <f>ROUND('市内総生産（実数）'!P16/'市内総生産（実数）'!$P$26*100,1)</f>
        <v>5.7</v>
      </c>
      <c r="P16" s="62"/>
    </row>
    <row r="17" spans="1:16" s="3" customFormat="1" ht="32.25" customHeight="1">
      <c r="A17" s="20" t="s">
        <v>34</v>
      </c>
      <c r="B17" s="81" t="e">
        <f>ROUND('市内総生産（実数）'!C17/'市内総生産（実数）'!$C$26*100,1)</f>
        <v>#DIV/0!</v>
      </c>
      <c r="C17" s="48" t="e">
        <f>ROUND('市内総生産（実数）'!D17/'市内総生産（実数）'!$D$26*100,1)</f>
        <v>#DIV/0!</v>
      </c>
      <c r="D17" s="48" t="e">
        <f>ROUND('市内総生産（実数）'!E17/'市内総生産（実数）'!$E$26*100,1)</f>
        <v>#DIV/0!</v>
      </c>
      <c r="E17" s="48" t="e">
        <f>ROUND('市内総生産（実数）'!F17/'市内総生産（実数）'!$F$26*100,1)</f>
        <v>#DIV/0!</v>
      </c>
      <c r="F17" s="48">
        <f>ROUND('市内総生産（実数）'!G17/'市内総生産（実数）'!$G$26*100,1)</f>
        <v>12.1</v>
      </c>
      <c r="G17" s="48">
        <f>ROUND('市内総生産（実数）'!H17/'市内総生産（実数）'!$H$26*100,1)</f>
        <v>12.3</v>
      </c>
      <c r="H17" s="48">
        <f>ROUND('市内総生産（実数）'!I17/'市内総生産（実数）'!$I$26*100,2)</f>
        <v>12.05</v>
      </c>
      <c r="I17" s="48">
        <f>ROUND('市内総生産（実数）'!J17/'市内総生産（実数）'!$J$26*100,2)</f>
        <v>12.06</v>
      </c>
      <c r="J17" s="48">
        <f>ROUND('市内総生産（実数）'!K17/'市内総生産（実数）'!$K$26*100,1)</f>
        <v>12.1</v>
      </c>
      <c r="K17" s="48">
        <f>ROUND('市内総生産（実数）'!L17/'市内総生産（実数）'!$L$26*100,1)</f>
        <v>12.5</v>
      </c>
      <c r="L17" s="48">
        <f>ROUND('市内総生産（実数）'!M17/'市内総生産（実数）'!$M$26*100,1)</f>
        <v>11.8</v>
      </c>
      <c r="M17" s="48">
        <f>ROUND('市内総生産（実数）'!N17/'市内総生産（実数）'!$N$26*100,1)</f>
        <v>12.7</v>
      </c>
      <c r="N17" s="48">
        <f>ROUND('市内総生産（実数）'!O17/'市内総生産（実数）'!$O$26*100,1)</f>
        <v>13.6</v>
      </c>
      <c r="O17" s="49">
        <f>ROUND('市内総生産（実数）'!P17/'市内総生産（実数）'!$P$26*100,1)</f>
        <v>13.8</v>
      </c>
      <c r="P17" s="62"/>
    </row>
    <row r="18" spans="1:16" s="3" customFormat="1" ht="32.25" customHeight="1">
      <c r="A18" s="20" t="s">
        <v>77</v>
      </c>
      <c r="B18" s="81" t="e">
        <f>ROUND('市内総生産（実数）'!C18/'市内総生産（実数）'!$C$26*100,1)</f>
        <v>#DIV/0!</v>
      </c>
      <c r="C18" s="48" t="e">
        <f>ROUND('市内総生産（実数）'!D18/'市内総生産（実数）'!$D$26*100,1)</f>
        <v>#DIV/0!</v>
      </c>
      <c r="D18" s="48" t="e">
        <f>ROUND('市内総生産（実数）'!E18/'市内総生産（実数）'!$E$26*100,1)</f>
        <v>#DIV/0!</v>
      </c>
      <c r="E18" s="48" t="e">
        <f>ROUND('市内総生産（実数）'!F18/'市内総生産（実数）'!$F$26*100,1)</f>
        <v>#DIV/0!</v>
      </c>
      <c r="F18" s="48">
        <f>ROUND('市内総生産（実数）'!G18/'市内総生産（実数）'!$G$26*100,1)</f>
        <v>5.2</v>
      </c>
      <c r="G18" s="48">
        <f>ROUND('市内総生産（実数）'!H18/'市内総生産（実数）'!$H$26*100,1)</f>
        <v>5</v>
      </c>
      <c r="H18" s="48">
        <f>ROUND('市内総生産（実数）'!I18/'市内総生産（実数）'!$I$26*100,2)</f>
        <v>4.87</v>
      </c>
      <c r="I18" s="48">
        <f>ROUND('市内総生産（実数）'!J18/'市内総生産（実数）'!$J$26*100,2)</f>
        <v>4.58</v>
      </c>
      <c r="J18" s="48">
        <f>ROUND('市内総生産（実数）'!K18/'市内総生産（実数）'!$K$26*100,1)</f>
        <v>2.5</v>
      </c>
      <c r="K18" s="48">
        <f>ROUND('市内総生産（実数）'!L18/'市内総生産（実数）'!$L$26*100,1)</f>
        <v>2.7</v>
      </c>
      <c r="L18" s="48">
        <f>ROUND('市内総生産（実数）'!M18/'市内総生産（実数）'!$M$26*100,1)</f>
        <v>2.6</v>
      </c>
      <c r="M18" s="48">
        <f>ROUND('市内総生産（実数）'!N18/'市内総生産（実数）'!$N$26*100,1)</f>
        <v>2.4</v>
      </c>
      <c r="N18" s="48">
        <f>ROUND('市内総生産（実数）'!O18/'市内総生産（実数）'!$O$26*100,1)</f>
        <v>2.3</v>
      </c>
      <c r="O18" s="49">
        <f>ROUND('市内総生産（実数）'!P18/'市内総生産（実数）'!$P$26*100,1)</f>
        <v>2.2</v>
      </c>
      <c r="P18" s="62"/>
    </row>
    <row r="19" spans="1:16" s="3" customFormat="1" ht="32.25" customHeight="1">
      <c r="A19" s="20" t="s">
        <v>66</v>
      </c>
      <c r="B19" s="81"/>
      <c r="C19" s="48"/>
      <c r="D19" s="48"/>
      <c r="E19" s="48"/>
      <c r="F19" s="142" t="s">
        <v>76</v>
      </c>
      <c r="G19" s="142" t="s">
        <v>76</v>
      </c>
      <c r="H19" s="142" t="s">
        <v>76</v>
      </c>
      <c r="I19" s="142" t="s">
        <v>76</v>
      </c>
      <c r="J19" s="48">
        <f>ROUND('市内総生産（実数）'!K19/'市内総生産（実数）'!$K$26*100,1)</f>
        <v>2.9</v>
      </c>
      <c r="K19" s="48">
        <f>ROUND('市内総生産（実数）'!L19/'市内総生産（実数）'!$K$26*100,1)</f>
        <v>3</v>
      </c>
      <c r="L19" s="48">
        <f>ROUND('市内総生産（実数）'!M19/'市内総生産（実数）'!$K$26*100,1)</f>
        <v>2.8</v>
      </c>
      <c r="M19" s="48">
        <f>ROUND('市内総生産（実数）'!N19/'市内総生産（実数）'!$K$26*100,1)</f>
        <v>2.6</v>
      </c>
      <c r="N19" s="48">
        <f>ROUND('市内総生産（実数）'!O19/'市内総生産（実数）'!$K$26*100,1)</f>
        <v>2.5</v>
      </c>
      <c r="O19" s="48">
        <f>ROUND('市内総生産（実数）'!P19/'市内総生産（実数）'!$K$26*100,1)</f>
        <v>2.5</v>
      </c>
      <c r="P19" s="62"/>
    </row>
    <row r="20" spans="1:16" s="3" customFormat="1" ht="32.25" customHeight="1">
      <c r="A20" s="20" t="s">
        <v>78</v>
      </c>
      <c r="B20" s="81" t="e">
        <f>ROUND('市内総生産（実数）'!C20/'市内総生産（実数）'!$C$26*100,1)</f>
        <v>#DIV/0!</v>
      </c>
      <c r="C20" s="48" t="e">
        <f>ROUND('市内総生産（実数）'!D20/'市内総生産（実数）'!$D$26*100,1)</f>
        <v>#DIV/0!</v>
      </c>
      <c r="D20" s="48" t="e">
        <f>ROUND('市内総生産（実数）'!E20/'市内総生産（実数）'!$E$26*100,1)</f>
        <v>#DIV/0!</v>
      </c>
      <c r="E20" s="48" t="e">
        <f>ROUND('市内総生産（実数）'!F20/'市内総生産（実数）'!$F$26*100,1)</f>
        <v>#DIV/0!</v>
      </c>
      <c r="F20" s="48">
        <f>ROUND('市内総生産（実数）'!G20/'市内総生産（実数）'!$G$26*100,1)</f>
        <v>19.2</v>
      </c>
      <c r="G20" s="48">
        <f>ROUND('市内総生産（実数）'!H20/'市内総生産（実数）'!$H$26*100,1)</f>
        <v>19.6</v>
      </c>
      <c r="H20" s="48">
        <f>ROUND('市内総生産（実数）'!I20/'市内総生産（実数）'!$I$26*100,2)</f>
        <v>19.74</v>
      </c>
      <c r="I20" s="48">
        <f>ROUND('市内総生産（実数）'!J20/'市内総生産（実数）'!$J$26*100,2)</f>
        <v>19.61</v>
      </c>
      <c r="J20" s="48">
        <f>ROUND('市内総生産（実数）'!K20/'市内総生産（実数）'!$K$26*100,1)</f>
        <v>18.4</v>
      </c>
      <c r="K20" s="48">
        <f>ROUND('市内総生産（実数）'!L20/'市内総生産（実数）'!$L$26*100,1)</f>
        <v>19.2</v>
      </c>
      <c r="L20" s="48">
        <f>ROUND('市内総生産（実数）'!M20/'市内総生産（実数）'!$M$26*100,1)</f>
        <v>19</v>
      </c>
      <c r="M20" s="48">
        <f>ROUND('市内総生産（実数）'!N20/'市内総生産（実数）'!$N$26*100,1)</f>
        <v>20.3</v>
      </c>
      <c r="N20" s="48">
        <f>ROUND('市内総生産（実数）'!O20/'市内総生産（実数）'!$O$26*100,1)</f>
        <v>21</v>
      </c>
      <c r="O20" s="49">
        <f>ROUND('市内総生産（実数）'!P20/'市内総生産（実数）'!$P$26*100,1)</f>
        <v>21.2</v>
      </c>
      <c r="P20" s="62"/>
    </row>
    <row r="21" spans="1:16" s="3" customFormat="1" ht="32.25" customHeight="1">
      <c r="A21" s="20" t="s">
        <v>1</v>
      </c>
      <c r="B21" s="81" t="e">
        <f>ROUND('市内総生産（実数）'!C21/'市内総生産（実数）'!$C$26*100,1)</f>
        <v>#DIV/0!</v>
      </c>
      <c r="C21" s="48" t="e">
        <f>ROUND('市内総生産（実数）'!D21/'市内総生産（実数）'!$D$26*100,1)</f>
        <v>#DIV/0!</v>
      </c>
      <c r="D21" s="48" t="e">
        <f>ROUND('市内総生産（実数）'!E21/'市内総生産（実数）'!$E$26*100,1)</f>
        <v>#DIV/0!</v>
      </c>
      <c r="E21" s="48" t="e">
        <f>ROUND('市内総生産（実数）'!F21/'市内総生産（実数）'!$F$26*100,1)</f>
        <v>#DIV/0!</v>
      </c>
      <c r="F21" s="48">
        <f>ROUND('市内総生産（実数）'!G21/'市内総生産（実数）'!$G$26*100,1)</f>
        <v>12.3</v>
      </c>
      <c r="G21" s="48">
        <f>ROUND('市内総生産（実数）'!H21/'市内総生産（実数）'!$H$26*100,1)</f>
        <v>12.4</v>
      </c>
      <c r="H21" s="48">
        <f>ROUND('市内総生産（実数）'!I21/'市内総生産（実数）'!$I$26*100,2)</f>
        <v>12.22</v>
      </c>
      <c r="I21" s="48">
        <f>ROUND('市内総生産（実数）'!J21/'市内総生産（実数）'!$J$26*100,2)</f>
        <v>11.84</v>
      </c>
      <c r="J21" s="48">
        <f>ROUND('市内総生産（実数）'!K21/'市内総生産（実数）'!$K$26*100,1)</f>
        <v>11.9</v>
      </c>
      <c r="K21" s="48">
        <f>ROUND('市内総生産（実数）'!L21/'市内総生産（実数）'!$L$26*100,1)</f>
        <v>11.9</v>
      </c>
      <c r="L21" s="48">
        <f>ROUND('市内総生産（実数）'!M21/'市内総生産（実数）'!$M$26*100,1)</f>
        <v>11.2</v>
      </c>
      <c r="M21" s="48">
        <f>ROUND('市内総生産（実数）'!N21/'市内総生産（実数）'!$N$26*100,1)</f>
        <v>11.7</v>
      </c>
      <c r="N21" s="48">
        <f>ROUND('市内総生産（実数）'!O21/'市内総生産（実数）'!$O$26*100,1)</f>
        <v>11.8</v>
      </c>
      <c r="O21" s="49">
        <f>ROUND('市内総生産（実数）'!P21/'市内総生産（実数）'!$P$26*100,1)</f>
        <v>11.7</v>
      </c>
      <c r="P21" s="62"/>
    </row>
    <row r="22" spans="1:16" s="3" customFormat="1" ht="32.25" customHeight="1">
      <c r="A22" s="22" t="s">
        <v>37</v>
      </c>
      <c r="B22" s="82" t="e">
        <f>ROUND('市内総生産（実数）'!C22/'市内総生産（実数）'!$C$26*100,1)</f>
        <v>#DIV/0!</v>
      </c>
      <c r="C22" s="65" t="e">
        <f>ROUND('市内総生産（実数）'!D22/'市内総生産（実数）'!$D$26*100,1)</f>
        <v>#DIV/0!</v>
      </c>
      <c r="D22" s="65" t="e">
        <f>ROUND('市内総生産（実数）'!E22/'市内総生産（実数）'!$E$26*100,1)</f>
        <v>#DIV/0!</v>
      </c>
      <c r="E22" s="65" t="e">
        <f>ROUND('市内総生産（実数）'!F22/'市内総生産（実数）'!$F$26*100,1)</f>
        <v>#DIV/0!</v>
      </c>
      <c r="F22" s="65">
        <f>ROUND('市内総生産（実数）'!G22/'市内総生産（実数）'!$G$26*100,1)</f>
        <v>2.4</v>
      </c>
      <c r="G22" s="65">
        <f>ROUND('市内総生産（実数）'!H22/'市内総生産（実数）'!$H$26*100,1)</f>
        <v>2.5</v>
      </c>
      <c r="H22" s="65">
        <f>ROUND('市内総生産（実数）'!I22/'市内総生産（実数）'!$I$26*100,2)</f>
        <v>2.42</v>
      </c>
      <c r="I22" s="65">
        <f>ROUND('市内総生産（実数）'!J22/'市内総生産（実数）'!$J$26*100,2)</f>
        <v>2.43</v>
      </c>
      <c r="J22" s="65">
        <f>ROUND('市内総生産（実数）'!K22/'市内総生産（実数）'!$K$26*100,1)</f>
        <v>2.4</v>
      </c>
      <c r="K22" s="65">
        <f>ROUND('市内総生産（実数）'!L22/'市内総生産（実数）'!$L$26*100,1)</f>
        <v>2.6</v>
      </c>
      <c r="L22" s="65">
        <f>ROUND('市内総生産（実数）'!M22/'市内総生産（実数）'!$M$26*100,1)</f>
        <v>2.4</v>
      </c>
      <c r="M22" s="65">
        <f>ROUND('市内総生産（実数）'!N22/'市内総生産（実数）'!$N$26*100,1)</f>
        <v>2.5</v>
      </c>
      <c r="N22" s="65">
        <f>ROUND('市内総生産（実数）'!O22/'市内総生産（実数）'!$O$26*100,1)</f>
        <v>2.4</v>
      </c>
      <c r="O22" s="66">
        <f>ROUND('市内総生産（実数）'!P22/'市内総生産（実数）'!$P$26*100,1)</f>
        <v>2.6</v>
      </c>
      <c r="P22" s="62"/>
    </row>
    <row r="23" spans="1:16" s="3" customFormat="1" ht="32.25" customHeight="1">
      <c r="A23" s="71" t="s">
        <v>2</v>
      </c>
      <c r="B23" s="83" t="e">
        <f>ROUND('市内総生産（実数）'!C23/'市内総生産（実数）'!$C$26*100,1)</f>
        <v>#DIV/0!</v>
      </c>
      <c r="C23" s="50" t="e">
        <f>ROUND('市内総生産（実数）'!D23/'市内総生産（実数）'!$D$26*100,1)</f>
        <v>#DIV/0!</v>
      </c>
      <c r="D23" s="50" t="e">
        <f>ROUND('市内総生産（実数）'!E23/'市内総生産（実数）'!$E$26*100,1)</f>
        <v>#DIV/0!</v>
      </c>
      <c r="E23" s="50" t="e">
        <f>ROUND('市内総生産（実数）'!F23/'市内総生産（実数）'!$F$26*100,1)</f>
        <v>#DIV/0!</v>
      </c>
      <c r="F23" s="50">
        <f>ROUND('市内総生産（実数）'!G23/'市内総生産（実数）'!$G$26*100,1)</f>
        <v>99.7</v>
      </c>
      <c r="G23" s="50">
        <f>ROUND('市内総生産（実数）'!H23/'市内総生産（実数）'!$H$26*100,1)</f>
        <v>99.7</v>
      </c>
      <c r="H23" s="50">
        <f>ROUND('市内総生産（実数）'!I23/'市内総生産（実数）'!$I$26*100,2)</f>
        <v>99.73</v>
      </c>
      <c r="I23" s="50">
        <f>ROUND('市内総生産（実数）'!J23/'市内総生産（実数）'!$J$26*100,2)</f>
        <v>99.72</v>
      </c>
      <c r="J23" s="50">
        <f>ROUND('市内総生産（実数）'!K23/'市内総生産（実数）'!$K$26*100,1)</f>
        <v>99.6</v>
      </c>
      <c r="K23" s="50">
        <f>ROUND('市内総生産（実数）'!L23/'市内総生産（実数）'!$L$26*100,1)</f>
        <v>99.8</v>
      </c>
      <c r="L23" s="50">
        <f>ROUND('市内総生産（実数）'!M23/'市内総生産（実数）'!$M$26*100,1)</f>
        <v>99.8</v>
      </c>
      <c r="M23" s="50">
        <f>ROUND('市内総生産（実数）'!N23/'市内総生産（実数）'!$N$26*100,1)</f>
        <v>99.7</v>
      </c>
      <c r="N23" s="50">
        <f>ROUND('市内総生産（実数）'!O23/'市内総生産（実数）'!$O$26*100,1)</f>
        <v>99.8</v>
      </c>
      <c r="O23" s="51">
        <f>ROUND('市内総生産（実数）'!P23/'市内総生産（実数）'!$P$26*100,1)</f>
        <v>99.8</v>
      </c>
      <c r="P23" s="62"/>
    </row>
    <row r="24" spans="1:16" s="3" customFormat="1" ht="32.25" customHeight="1">
      <c r="A24" s="72" t="s">
        <v>4</v>
      </c>
      <c r="B24" s="84" t="e">
        <f>ROUND('市内総生産（実数）'!C24/'市内総生産（実数）'!$C$26*100,1)</f>
        <v>#DIV/0!</v>
      </c>
      <c r="C24" s="68" t="e">
        <f>ROUND('市内総生産（実数）'!D24/'市内総生産（実数）'!$D$26*100,1)</f>
        <v>#DIV/0!</v>
      </c>
      <c r="D24" s="68" t="e">
        <f>ROUND('市内総生産（実数）'!E24/'市内総生産（実数）'!$E$26*100,1)</f>
        <v>#DIV/0!</v>
      </c>
      <c r="E24" s="68" t="e">
        <f>ROUND('市内総生産（実数）'!F24/'市内総生産（実数）'!$F$26*100,1)</f>
        <v>#DIV/0!</v>
      </c>
      <c r="F24" s="68">
        <f>ROUND('市内総生産（実数）'!G24/'市内総生産（実数）'!$G$26*100,1)</f>
        <v>0.8</v>
      </c>
      <c r="G24" s="68">
        <f>ROUND('市内総生産（実数）'!H24/'市内総生産（実数）'!$H$26*100,1)</f>
        <v>0.8</v>
      </c>
      <c r="H24" s="68">
        <f>ROUND('市内総生産（実数）'!I24/'市内総生産（実数）'!$I$26*100,2)</f>
        <v>0.82</v>
      </c>
      <c r="I24" s="68">
        <f>ROUND('市内総生産（実数）'!J24/'市内総生産（実数）'!$J$26*100,2)</f>
        <v>0.85</v>
      </c>
      <c r="J24" s="68">
        <f>ROUND('市内総生産（実数）'!K24/'市内総生産（実数）'!$K$26*100,1)</f>
        <v>1</v>
      </c>
      <c r="K24" s="68">
        <f>ROUND('市内総生産（実数）'!L24/'市内総生産（実数）'!$L$26*100,1)</f>
        <v>0.8</v>
      </c>
      <c r="L24" s="68">
        <f>ROUND('市内総生産（実数）'!M24/'市内総生産（実数）'!$M$26*100,1)</f>
        <v>0.9</v>
      </c>
      <c r="M24" s="68">
        <f>ROUND('市内総生産（実数）'!N24/'市内総生産（実数）'!$N$26*100,1)</f>
        <v>0.9</v>
      </c>
      <c r="N24" s="68">
        <f>ROUND('市内総生産（実数）'!O24/'市内総生産（実数）'!$O$26*100,1)</f>
        <v>0.7</v>
      </c>
      <c r="O24" s="69">
        <f>ROUND('市内総生産（実数）'!P24/'市内総生産（実数）'!$P$26*100,1)</f>
        <v>0.7</v>
      </c>
      <c r="P24" s="62"/>
    </row>
    <row r="25" spans="1:16" s="3" customFormat="1" ht="32.25" customHeight="1">
      <c r="A25" s="20" t="s">
        <v>36</v>
      </c>
      <c r="B25" s="81" t="e">
        <f>ROUND('市内総生産（実数）'!C25/'市内総生産（実数）'!$C$26*100,1)</f>
        <v>#DIV/0!</v>
      </c>
      <c r="C25" s="48" t="e">
        <f>ROUND('市内総生産（実数）'!D25/'市内総生産（実数）'!$D$26*100,1)</f>
        <v>#DIV/0!</v>
      </c>
      <c r="D25" s="48" t="e">
        <f>ROUND('市内総生産（実数）'!E25/'市内総生産（実数）'!$E$26*100,1)</f>
        <v>#DIV/0!</v>
      </c>
      <c r="E25" s="48" t="e">
        <f>ROUND('市内総生産（実数）'!F25/'市内総生産（実数）'!$F$26*100,1)</f>
        <v>#DIV/0!</v>
      </c>
      <c r="F25" s="48">
        <f>ROUND('市内総生産（実数）'!G25/'市内総生産（実数）'!$G$26*100,1)</f>
        <v>0.5</v>
      </c>
      <c r="G25" s="48">
        <f>ROUND('市内総生産（実数）'!H25/'市内総生産（実数）'!$H$26*100,1)</f>
        <v>0.5</v>
      </c>
      <c r="H25" s="48">
        <f>ROUND('市内総生産（実数）'!I25/'市内総生産（実数）'!$I$26*100,2)</f>
        <v>0.55</v>
      </c>
      <c r="I25" s="48">
        <f>ROUND('市内総生産（実数）'!J25/'市内総生産（実数）'!$J$26*100,2)</f>
        <v>0.58</v>
      </c>
      <c r="J25" s="48">
        <f>ROUND('市内総生産（実数）'!K25/'市内総生産（実数）'!$K$26*100,1)</f>
        <v>0.6</v>
      </c>
      <c r="K25" s="48">
        <f>ROUND('市内総生産（実数）'!L25/'市内総生産（実数）'!$L$26*100,1)</f>
        <v>0.6</v>
      </c>
      <c r="L25" s="48">
        <f>ROUND('市内総生産（実数）'!M25/'市内総生産（実数）'!$M$26*100,1)</f>
        <v>0.7</v>
      </c>
      <c r="M25" s="48">
        <f>ROUND('市内総生産（実数）'!N25/'市内総生産（実数）'!$N$26*100,1)</f>
        <v>0.6</v>
      </c>
      <c r="N25" s="48">
        <f>ROUND('市内総生産（実数）'!O25/'市内総生産（実数）'!$O$26*100,1)</f>
        <v>0.4</v>
      </c>
      <c r="O25" s="49">
        <f>ROUND('市内総生産（実数）'!P25/'市内総生産（実数）'!$P$26*100,1)</f>
        <v>0.5</v>
      </c>
      <c r="P25" s="62"/>
    </row>
    <row r="26" spans="1:16" s="3" customFormat="1" ht="32.25" customHeight="1" hidden="1">
      <c r="A26" s="22" t="s">
        <v>3</v>
      </c>
      <c r="B26" s="82" t="e">
        <f>ROUND(市内総生産（実数）!#REF!/'市内総生産（実数）'!$C$26*100,1)</f>
        <v>#REF!</v>
      </c>
      <c r="C26" s="65" t="e">
        <f>ROUND(市内総生産（実数）!#REF!/'市内総生産（実数）'!$D$26*100,1)</f>
        <v>#REF!</v>
      </c>
      <c r="D26" s="65" t="e">
        <f>ROUND(市内総生産（実数）!#REF!/'市内総生産（実数）'!$E$26*100,1)</f>
        <v>#REF!</v>
      </c>
      <c r="E26" s="65" t="e">
        <f>ROUND(市内総生産（実数）!#REF!/'市内総生産（実数）'!$F$26*100,1)</f>
        <v>#REF!</v>
      </c>
      <c r="F26" s="65" t="e">
        <f>ROUND(市内総生産（実数）!#REF!/'市内総生産（実数）'!$G$26*100,1)</f>
        <v>#REF!</v>
      </c>
      <c r="G26" s="65" t="e">
        <f>ROUND(市内総生産（実数）!#REF!/'市内総生産（実数）'!$H$26*100,1)</f>
        <v>#REF!</v>
      </c>
      <c r="H26" s="65" t="e">
        <f>ROUND(市内総生産（実数）!#REF!/'市内総生産（実数）'!$I$26*100,2)</f>
        <v>#REF!</v>
      </c>
      <c r="I26" s="65" t="e">
        <f>ROUND(市内総生産（実数）!#REF!/'市内総生産（実数）'!$J$26*100,2)</f>
        <v>#REF!</v>
      </c>
      <c r="J26" s="65" t="e">
        <f>ROUND(市内総生産（実数）!#REF!/'市内総生産（実数）'!$K$26*100,1)</f>
        <v>#REF!</v>
      </c>
      <c r="K26" s="65" t="e">
        <f>ROUND(市内総生産（実数）!#REF!/'市内総生産（実数）'!$L$26*100,1)</f>
        <v>#REF!</v>
      </c>
      <c r="L26" s="65" t="e">
        <f>ROUND(市内総生産（実数）!#REF!/'市内総生産（実数）'!$M$26*100,1)</f>
        <v>#REF!</v>
      </c>
      <c r="M26" s="65" t="e">
        <f>ROUND(市内総生産（実数）!#REF!/'市内総生産（実数）'!$N$26*100,1)</f>
        <v>#REF!</v>
      </c>
      <c r="N26" s="65" t="e">
        <f>ROUND(市内総生産（実数）!#REF!/'市内総生産（実数）'!$O$26*100,1)</f>
        <v>#REF!</v>
      </c>
      <c r="O26" s="66" t="e">
        <f>ROUND(市内総生産（実数）!#REF!/'市内総生産（実数）'!$P$26*100,1)</f>
        <v>#REF!</v>
      </c>
      <c r="P26" s="62"/>
    </row>
    <row r="27" spans="1:16" s="3" customFormat="1" ht="32.25" customHeight="1">
      <c r="A27" s="71" t="s">
        <v>74</v>
      </c>
      <c r="B27" s="83" t="e">
        <f>ROUND('市内総生産（実数）'!C26/'市内総生産（実数）'!$C$26*100,2)</f>
        <v>#DIV/0!</v>
      </c>
      <c r="C27" s="50" t="e">
        <f>ROUND('市内総生産（実数）'!D26/'市内総生産（実数）'!$D$26*100,2)</f>
        <v>#DIV/0!</v>
      </c>
      <c r="D27" s="50" t="e">
        <f>ROUND('市内総生産（実数）'!E26/'市内総生産（実数）'!$E$26*100,2)</f>
        <v>#DIV/0!</v>
      </c>
      <c r="E27" s="50" t="e">
        <f>ROUND('市内総生産（実数）'!F26/'市内総生産（実数）'!$F$26*100,2)</f>
        <v>#DIV/0!</v>
      </c>
      <c r="F27" s="50">
        <f>ROUND('市内総生産（実数）'!G26/'市内総生産（実数）'!$G$26*100,2)</f>
        <v>100</v>
      </c>
      <c r="G27" s="50">
        <f>ROUND('市内総生産（実数）'!H26/'市内総生産（実数）'!$H$26*100,2)</f>
        <v>100</v>
      </c>
      <c r="H27" s="50">
        <f>ROUND('市内総生産（実数）'!I26/'市内総生産（実数）'!$I$26*100,2)</f>
        <v>100</v>
      </c>
      <c r="I27" s="50">
        <f>ROUND('市内総生産（実数）'!J26/'市内総生産（実数）'!$J$26*100,2)</f>
        <v>100</v>
      </c>
      <c r="J27" s="50">
        <f>ROUND('市内総生産（実数）'!K26/'市内総生産（実数）'!$K$26*100,2)</f>
        <v>100</v>
      </c>
      <c r="K27" s="50">
        <f>ROUND('市内総生産（実数）'!L26/'市内総生産（実数）'!$L$26*100,2)</f>
        <v>100</v>
      </c>
      <c r="L27" s="50">
        <f>ROUND('市内総生産（実数）'!M26/'市内総生産（実数）'!$M$26*100,2)</f>
        <v>100</v>
      </c>
      <c r="M27" s="50">
        <f>ROUND('市内総生産（実数）'!N26/'市内総生産（実数）'!$N$26*100,2)</f>
        <v>100</v>
      </c>
      <c r="N27" s="50">
        <f>ROUND('市内総生産（実数）'!O26/'市内総生産（実数）'!$O$26*100,2)</f>
        <v>100</v>
      </c>
      <c r="O27" s="51">
        <f>ROUND('市内総生産（実数）'!P26/'市内総生産（実数）'!$P$26*100,2)</f>
        <v>100</v>
      </c>
      <c r="P27" s="62"/>
    </row>
    <row r="28" spans="1:16" s="3" customFormat="1" ht="32.25" customHeight="1">
      <c r="A28" s="72" t="s">
        <v>40</v>
      </c>
      <c r="B28" s="8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62"/>
    </row>
    <row r="29" spans="1:16" s="3" customFormat="1" ht="32.25" customHeight="1">
      <c r="A29" s="20" t="s">
        <v>41</v>
      </c>
      <c r="B29" s="81" t="e">
        <f>ROUND('市内総生産（実数）'!C28/'市内総生産（実数）'!$C$26*100,1)</f>
        <v>#DIV/0!</v>
      </c>
      <c r="C29" s="48" t="e">
        <f>ROUND('市内総生産（実数）'!D28/'市内総生産（実数）'!$D$26*100,1)</f>
        <v>#DIV/0!</v>
      </c>
      <c r="D29" s="48" t="e">
        <f>ROUND('市内総生産（実数）'!E28/'市内総生産（実数）'!$E$26*100,1)</f>
        <v>#DIV/0!</v>
      </c>
      <c r="E29" s="48" t="e">
        <f>ROUND('市内総生産（実数）'!F28/'市内総生産（実数）'!$F$26*100,1)</f>
        <v>#DIV/0!</v>
      </c>
      <c r="F29" s="48">
        <f>ROUND('市内総生産（実数）'!G28/'市内総生産（実数）'!$G$26*100,1)</f>
        <v>4.4</v>
      </c>
      <c r="G29" s="48">
        <f>ROUND('市内総生産（実数）'!H28/'市内総生産（実数）'!$H$26*100,1)</f>
        <v>4.3</v>
      </c>
      <c r="H29" s="48">
        <f>ROUND('市内総生産（実数）'!I28/'市内総生産（実数）'!$I$26*100,2)</f>
        <v>4.69</v>
      </c>
      <c r="I29" s="48">
        <f>ROUND('市内総生産（実数）'!J28/'市内総生産（実数）'!$J$26*100,2)</f>
        <v>3.82</v>
      </c>
      <c r="J29" s="48">
        <f>ROUND('市内総生産（実数）'!K28/'市内総生産（実数）'!$K$26*100,1)</f>
        <v>3.8</v>
      </c>
      <c r="K29" s="48">
        <f>ROUND('市内総生産（実数）'!L28/'市内総生産（実数）'!$L$26*100,1)</f>
        <v>3.8</v>
      </c>
      <c r="L29" s="48">
        <f>ROUND('市内総生産（実数）'!M28/'市内総生産（実数）'!$M$26*100,1)</f>
        <v>3.4</v>
      </c>
      <c r="M29" s="48">
        <f>ROUND('市内総生産（実数）'!N28/'市内総生産（実数）'!$N$26*100,1)</f>
        <v>3.7</v>
      </c>
      <c r="N29" s="48">
        <f>ROUND('市内総生産（実数）'!O28/'市内総生産（実数）'!$O$26*100,1)</f>
        <v>3.6</v>
      </c>
      <c r="O29" s="49">
        <f>ROUND('市内総生産（実数）'!P28/'市内総生産（実数）'!$P$26*100,1)</f>
        <v>3.4</v>
      </c>
      <c r="P29" s="62"/>
    </row>
    <row r="30" spans="1:16" s="3" customFormat="1" ht="32.25" customHeight="1">
      <c r="A30" s="20" t="s">
        <v>42</v>
      </c>
      <c r="B30" s="81" t="e">
        <f>ROUND('市内総生産（実数）'!C29/'市内総生産（実数）'!$C$26*100,1)</f>
        <v>#DIV/0!</v>
      </c>
      <c r="C30" s="48" t="e">
        <f>ROUND('市内総生産（実数）'!D29/'市内総生産（実数）'!$D$26*100,1)</f>
        <v>#DIV/0!</v>
      </c>
      <c r="D30" s="48" t="e">
        <f>ROUND('市内総生産（実数）'!E29/'市内総生産（実数）'!$E$26*100,1)</f>
        <v>#DIV/0!</v>
      </c>
      <c r="E30" s="48" t="e">
        <f>ROUND('市内総生産（実数）'!F29/'市内総生産（実数）'!$F$26*100,1)</f>
        <v>#DIV/0!</v>
      </c>
      <c r="F30" s="48">
        <f>ROUND('市内総生産（実数）'!G29/'市内総生産（実数）'!$G$26*100,1)</f>
        <v>25.8</v>
      </c>
      <c r="G30" s="48">
        <f>ROUND('市内総生産（実数）'!H29/'市内総生産（実数）'!$H$26*100,1)</f>
        <v>24.8</v>
      </c>
      <c r="H30" s="48">
        <f>ROUND('市内総生産（実数）'!I29/'市内総生産（実数）'!$I$26*100,2)</f>
        <v>25.6</v>
      </c>
      <c r="I30" s="48">
        <f>ROUND('市内総生産（実数）'!J29/'市内総生産（実数）'!$J$26*100,2)</f>
        <v>28.01</v>
      </c>
      <c r="J30" s="48">
        <f>ROUND('市内総生産（実数）'!K29/'市内総生産（実数）'!$K$26*100,1)</f>
        <v>28.6</v>
      </c>
      <c r="K30" s="48">
        <f>ROUND('市内総生産（実数）'!L29/'市内総生産（実数）'!$L$26*100,1)</f>
        <v>26.9</v>
      </c>
      <c r="L30" s="48">
        <f>ROUND('市内総生産（実数）'!M29/'市内総生産（実数）'!$M$26*100,1)</f>
        <v>30.1</v>
      </c>
      <c r="M30" s="48">
        <f>ROUND('市内総生産（実数）'!N29/'市内総生産（実数）'!$N$26*100,1)</f>
        <v>27.4</v>
      </c>
      <c r="N30" s="48">
        <f>ROUND('市内総生産（実数）'!O29/'市内総生産（実数）'!$O$26*100,1)</f>
        <v>25</v>
      </c>
      <c r="O30" s="49">
        <f>ROUND('市内総生産（実数）'!P29/'市内総生産（実数）'!$P$26*100,1)</f>
        <v>24.8</v>
      </c>
      <c r="P30" s="62"/>
    </row>
    <row r="31" spans="1:16" s="3" customFormat="1" ht="32.25" customHeight="1">
      <c r="A31" s="73" t="s">
        <v>43</v>
      </c>
      <c r="B31" s="85" t="e">
        <f>ROUND('市内総生産（実数）'!C30/'市内総生産（実数）'!$C$26*100,1)</f>
        <v>#DIV/0!</v>
      </c>
      <c r="C31" s="52" t="e">
        <f>ROUND('市内総生産（実数）'!D30/'市内総生産（実数）'!$D$26*100,1)</f>
        <v>#DIV/0!</v>
      </c>
      <c r="D31" s="52" t="e">
        <f>ROUND('市内総生産（実数）'!E30/'市内総生産（実数）'!$E$26*100,1)</f>
        <v>#DIV/0!</v>
      </c>
      <c r="E31" s="52" t="e">
        <f>ROUND('市内総生産（実数）'!F30/'市内総生産（実数）'!$F$26*100,1)</f>
        <v>#DIV/0!</v>
      </c>
      <c r="F31" s="52">
        <f>ROUND('市内総生産（実数）'!G30/'市内総生産（実数）'!$G$26*100,1)</f>
        <v>69.5</v>
      </c>
      <c r="G31" s="52">
        <f>ROUND('市内総生産（実数）'!H30/'市内総生産（実数）'!$H$26*100,1)</f>
        <v>70.6</v>
      </c>
      <c r="H31" s="52">
        <f>ROUND('市内総生産（実数）'!I30/'市内総生産（実数）'!$I$26*100,2)</f>
        <v>69.44</v>
      </c>
      <c r="I31" s="52">
        <f>ROUND('市内総生産（実数）'!J30/'市内総生産（実数）'!$J$26*100,2)</f>
        <v>67.89</v>
      </c>
      <c r="J31" s="52">
        <f>ROUND('市内総生産（実数）'!K30/'市内総生産（実数）'!$K$26*100,1)</f>
        <v>67.2</v>
      </c>
      <c r="K31" s="52">
        <f>ROUND('市内総生産（実数）'!L30/'市内総生産（実数）'!$L$26*100,1)</f>
        <v>69.1</v>
      </c>
      <c r="L31" s="52">
        <f>ROUND('市内総生産（実数）'!M30/'市内総生産（実数）'!$M$26*100,1)</f>
        <v>66.3</v>
      </c>
      <c r="M31" s="52">
        <f>ROUND('市内総生産（実数）'!N30/'市内総生産（実数）'!$N$26*100,1)</f>
        <v>68.6</v>
      </c>
      <c r="N31" s="52">
        <f>ROUND('市内総生産（実数）'!O30/'市内総生産（実数）'!$O$26*100,1)</f>
        <v>71.2</v>
      </c>
      <c r="O31" s="53">
        <f>ROUND('市内総生産（実数）'!P30/'市内総生産（実数）'!$P$26*100,1)</f>
        <v>71.6</v>
      </c>
      <c r="P31" s="62"/>
    </row>
    <row r="32" spans="1:15" ht="32.25" customHeight="1">
      <c r="A32" s="162" t="s">
        <v>79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</sheetData>
  <sheetProtection/>
  <mergeCells count="1">
    <mergeCell ref="A32:O32"/>
  </mergeCells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2" r:id="rId1"/>
  <headerFooter alignWithMargins="0">
    <oddFooter>&amp;C&amp;"Century,標準"&amp;8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108"/>
  <sheetViews>
    <sheetView showGridLines="0" zoomScaleSheetLayoutView="75" zoomScalePageLayoutView="0" workbookViewId="0" topLeftCell="A1">
      <pane xSplit="1" ySplit="4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8.796875" defaultRowHeight="27" customHeight="1"/>
  <cols>
    <col min="1" max="1" width="25" style="5" customWidth="1"/>
    <col min="2" max="2" width="6.19921875" style="4" hidden="1" customWidth="1"/>
    <col min="3" max="5" width="7.19921875" style="4" hidden="1" customWidth="1"/>
    <col min="6" max="9" width="8.09765625" style="4" customWidth="1"/>
    <col min="10" max="15" width="8.09765625" style="5" customWidth="1"/>
    <col min="16" max="19" width="10.59765625" style="5" customWidth="1"/>
    <col min="20" max="22" width="15" style="5" customWidth="1"/>
    <col min="23" max="16384" width="9" style="5" customWidth="1"/>
  </cols>
  <sheetData>
    <row r="1" spans="1:15" ht="20.25" customHeight="1">
      <c r="A1" s="47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44"/>
    </row>
    <row r="2" spans="1:15" s="6" customFormat="1" ht="20.25" customHeight="1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6" customFormat="1" ht="20.25" customHeight="1">
      <c r="A3" s="59" t="s">
        <v>47</v>
      </c>
      <c r="B3" s="60"/>
      <c r="C3" s="60"/>
      <c r="D3" s="60"/>
      <c r="E3" s="60"/>
      <c r="F3" s="60"/>
      <c r="G3" s="60"/>
      <c r="H3" s="127"/>
      <c r="I3" s="127"/>
      <c r="J3" s="60"/>
      <c r="K3" s="60"/>
      <c r="L3" s="60"/>
      <c r="M3" s="60"/>
      <c r="N3" s="60"/>
      <c r="O3" s="61" t="s">
        <v>12</v>
      </c>
    </row>
    <row r="4" spans="1:16" s="6" customFormat="1" ht="27" customHeight="1">
      <c r="A4" s="91" t="s">
        <v>38</v>
      </c>
      <c r="B4" s="37"/>
      <c r="C4" s="38"/>
      <c r="D4" s="38"/>
      <c r="E4" s="38"/>
      <c r="F4" s="38"/>
      <c r="G4" s="38"/>
      <c r="H4" s="38"/>
      <c r="I4" s="38"/>
      <c r="J4" s="129"/>
      <c r="K4" s="129"/>
      <c r="L4" s="129"/>
      <c r="M4" s="129"/>
      <c r="N4" s="129"/>
      <c r="O4" s="130"/>
      <c r="P4" s="94"/>
    </row>
    <row r="5" spans="1:16" s="6" customFormat="1" ht="21.75" customHeight="1">
      <c r="A5" s="10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44</v>
      </c>
      <c r="G5" s="11" t="s">
        <v>50</v>
      </c>
      <c r="H5" s="11" t="s">
        <v>51</v>
      </c>
      <c r="I5" s="11" t="s">
        <v>52</v>
      </c>
      <c r="J5" s="11" t="s">
        <v>55</v>
      </c>
      <c r="K5" s="11" t="s">
        <v>59</v>
      </c>
      <c r="L5" s="11" t="s">
        <v>60</v>
      </c>
      <c r="M5" s="11" t="s">
        <v>61</v>
      </c>
      <c r="N5" s="11" t="s">
        <v>62</v>
      </c>
      <c r="O5" s="12" t="s">
        <v>63</v>
      </c>
      <c r="P5" s="94"/>
    </row>
    <row r="6" spans="1:16" s="6" customFormat="1" ht="34.5" customHeight="1">
      <c r="A6" s="92" t="s">
        <v>8</v>
      </c>
      <c r="B6" s="112"/>
      <c r="C6" s="113"/>
      <c r="D6" s="113"/>
      <c r="E6" s="113"/>
      <c r="F6" s="113">
        <v>245653</v>
      </c>
      <c r="G6" s="113">
        <v>238363</v>
      </c>
      <c r="H6" s="113">
        <v>236906</v>
      </c>
      <c r="I6" s="113">
        <v>232105</v>
      </c>
      <c r="J6" s="113">
        <v>234324</v>
      </c>
      <c r="K6" s="113">
        <v>233377</v>
      </c>
      <c r="L6" s="113">
        <v>228639</v>
      </c>
      <c r="M6" s="113">
        <v>221670</v>
      </c>
      <c r="N6" s="113">
        <v>210747</v>
      </c>
      <c r="O6" s="114">
        <v>210038</v>
      </c>
      <c r="P6" s="94"/>
    </row>
    <row r="7" spans="1:16" s="6" customFormat="1" ht="34.5" customHeight="1">
      <c r="A7" s="92" t="s">
        <v>17</v>
      </c>
      <c r="B7" s="112"/>
      <c r="C7" s="113"/>
      <c r="D7" s="113"/>
      <c r="E7" s="113"/>
      <c r="F7" s="113">
        <v>206884</v>
      </c>
      <c r="G7" s="113">
        <v>199018</v>
      </c>
      <c r="H7" s="113">
        <v>200477</v>
      </c>
      <c r="I7" s="113">
        <v>195991</v>
      </c>
      <c r="J7" s="113">
        <v>199313</v>
      </c>
      <c r="K7" s="113">
        <v>197660</v>
      </c>
      <c r="L7" s="113">
        <v>193199</v>
      </c>
      <c r="M7" s="113">
        <v>186858</v>
      </c>
      <c r="N7" s="113">
        <v>176435</v>
      </c>
      <c r="O7" s="114">
        <v>174523</v>
      </c>
      <c r="P7" s="94"/>
    </row>
    <row r="8" spans="1:16" s="6" customFormat="1" ht="34.5" customHeight="1">
      <c r="A8" s="92" t="s">
        <v>9</v>
      </c>
      <c r="B8" s="112"/>
      <c r="C8" s="113"/>
      <c r="D8" s="113"/>
      <c r="E8" s="113"/>
      <c r="F8" s="113">
        <v>38769</v>
      </c>
      <c r="G8" s="113">
        <v>39345</v>
      </c>
      <c r="H8" s="113">
        <v>36429</v>
      </c>
      <c r="I8" s="113">
        <v>36114</v>
      </c>
      <c r="J8" s="113">
        <v>35011</v>
      </c>
      <c r="K8" s="113">
        <v>35717</v>
      </c>
      <c r="L8" s="113">
        <v>35440</v>
      </c>
      <c r="M8" s="113">
        <v>34812</v>
      </c>
      <c r="N8" s="113">
        <v>34312</v>
      </c>
      <c r="O8" s="114">
        <v>35515</v>
      </c>
      <c r="P8" s="94"/>
    </row>
    <row r="9" spans="1:16" s="6" customFormat="1" ht="34.5" customHeight="1">
      <c r="A9" s="92" t="s">
        <v>10</v>
      </c>
      <c r="B9" s="112"/>
      <c r="C9" s="113"/>
      <c r="D9" s="113"/>
      <c r="E9" s="113"/>
      <c r="F9" s="113">
        <v>27866</v>
      </c>
      <c r="G9" s="113">
        <v>26840</v>
      </c>
      <c r="H9" s="113">
        <v>26172</v>
      </c>
      <c r="I9" s="113">
        <v>25258</v>
      </c>
      <c r="J9" s="113">
        <v>25880</v>
      </c>
      <c r="K9" s="113">
        <v>26528</v>
      </c>
      <c r="L9" s="113">
        <v>26547</v>
      </c>
      <c r="M9" s="113">
        <v>26945</v>
      </c>
      <c r="N9" s="113">
        <v>26064</v>
      </c>
      <c r="O9" s="114">
        <v>27474</v>
      </c>
      <c r="P9" s="94"/>
    </row>
    <row r="10" spans="1:16" s="6" customFormat="1" ht="34.5" customHeight="1">
      <c r="A10" s="92" t="s">
        <v>11</v>
      </c>
      <c r="B10" s="112"/>
      <c r="C10" s="113"/>
      <c r="D10" s="113"/>
      <c r="E10" s="113"/>
      <c r="F10" s="113">
        <v>10903</v>
      </c>
      <c r="G10" s="113">
        <v>12505</v>
      </c>
      <c r="H10" s="113">
        <v>10257</v>
      </c>
      <c r="I10" s="113">
        <v>10856</v>
      </c>
      <c r="J10" s="113">
        <v>9131</v>
      </c>
      <c r="K10" s="113">
        <v>9189</v>
      </c>
      <c r="L10" s="113">
        <v>8893</v>
      </c>
      <c r="M10" s="113">
        <v>7867</v>
      </c>
      <c r="N10" s="113">
        <v>8248</v>
      </c>
      <c r="O10" s="114">
        <v>8041</v>
      </c>
      <c r="P10" s="94"/>
    </row>
    <row r="11" spans="1:16" s="6" customFormat="1" ht="34.5" customHeight="1">
      <c r="A11" s="92" t="s">
        <v>6</v>
      </c>
      <c r="B11" s="112"/>
      <c r="C11" s="113"/>
      <c r="D11" s="113"/>
      <c r="E11" s="113"/>
      <c r="F11" s="113">
        <v>22431</v>
      </c>
      <c r="G11" s="113">
        <v>20297</v>
      </c>
      <c r="H11" s="113">
        <v>21382</v>
      </c>
      <c r="I11" s="113">
        <v>20852</v>
      </c>
      <c r="J11" s="113">
        <v>25278</v>
      </c>
      <c r="K11" s="113">
        <v>27218</v>
      </c>
      <c r="L11" s="113">
        <v>24850</v>
      </c>
      <c r="M11" s="113">
        <v>20124</v>
      </c>
      <c r="N11" s="113">
        <v>19978</v>
      </c>
      <c r="O11" s="114">
        <v>18811</v>
      </c>
      <c r="P11" s="94"/>
    </row>
    <row r="12" spans="1:16" s="6" customFormat="1" ht="34.5" customHeight="1">
      <c r="A12" s="92" t="s">
        <v>18</v>
      </c>
      <c r="B12" s="112"/>
      <c r="C12" s="113"/>
      <c r="D12" s="113"/>
      <c r="E12" s="113"/>
      <c r="F12" s="113">
        <v>35322</v>
      </c>
      <c r="G12" s="113">
        <v>30844</v>
      </c>
      <c r="H12" s="113">
        <v>30408</v>
      </c>
      <c r="I12" s="113">
        <v>29499</v>
      </c>
      <c r="J12" s="113">
        <v>33928</v>
      </c>
      <c r="K12" s="113">
        <v>36730</v>
      </c>
      <c r="L12" s="113">
        <v>35862</v>
      </c>
      <c r="M12" s="113">
        <v>31411</v>
      </c>
      <c r="N12" s="113">
        <v>30755</v>
      </c>
      <c r="O12" s="114">
        <v>29983</v>
      </c>
      <c r="P12" s="94"/>
    </row>
    <row r="13" spans="1:16" s="6" customFormat="1" ht="34.5" customHeight="1">
      <c r="A13" s="92" t="s">
        <v>19</v>
      </c>
      <c r="B13" s="112"/>
      <c r="C13" s="113"/>
      <c r="D13" s="113"/>
      <c r="E13" s="113"/>
      <c r="F13" s="113">
        <v>12891</v>
      </c>
      <c r="G13" s="113">
        <v>10548</v>
      </c>
      <c r="H13" s="113">
        <v>9026</v>
      </c>
      <c r="I13" s="113">
        <v>8647</v>
      </c>
      <c r="J13" s="113">
        <v>8650</v>
      </c>
      <c r="K13" s="113">
        <v>9512</v>
      </c>
      <c r="L13" s="113">
        <v>11012</v>
      </c>
      <c r="M13" s="113">
        <v>11288</v>
      </c>
      <c r="N13" s="113">
        <v>10777</v>
      </c>
      <c r="O13" s="114">
        <v>11172</v>
      </c>
      <c r="P13" s="94"/>
    </row>
    <row r="14" spans="1:16" s="6" customFormat="1" ht="34.5" customHeight="1">
      <c r="A14" s="92" t="s">
        <v>20</v>
      </c>
      <c r="B14" s="112"/>
      <c r="C14" s="124"/>
      <c r="D14" s="124"/>
      <c r="E14" s="124"/>
      <c r="F14" s="124">
        <v>-4976</v>
      </c>
      <c r="G14" s="113">
        <v>-3972</v>
      </c>
      <c r="H14" s="113">
        <v>-2898</v>
      </c>
      <c r="I14" s="113">
        <v>-2676</v>
      </c>
      <c r="J14" s="113">
        <v>-1785</v>
      </c>
      <c r="K14" s="113">
        <v>-2087</v>
      </c>
      <c r="L14" s="113">
        <v>-4069</v>
      </c>
      <c r="M14" s="113">
        <v>-5661</v>
      </c>
      <c r="N14" s="113">
        <v>-5836</v>
      </c>
      <c r="O14" s="114">
        <v>-6500</v>
      </c>
      <c r="P14" s="94"/>
    </row>
    <row r="15" spans="1:16" s="6" customFormat="1" ht="34.5" customHeight="1">
      <c r="A15" s="92" t="s">
        <v>21</v>
      </c>
      <c r="B15" s="112"/>
      <c r="C15" s="113"/>
      <c r="D15" s="113"/>
      <c r="E15" s="113"/>
      <c r="F15" s="113">
        <v>26666</v>
      </c>
      <c r="G15" s="113">
        <v>23518</v>
      </c>
      <c r="H15" s="113">
        <v>23522</v>
      </c>
      <c r="I15" s="113">
        <v>22810</v>
      </c>
      <c r="J15" s="113">
        <v>26352</v>
      </c>
      <c r="K15" s="113">
        <v>28513</v>
      </c>
      <c r="L15" s="113">
        <v>28095</v>
      </c>
      <c r="M15" s="113">
        <v>25066</v>
      </c>
      <c r="N15" s="113">
        <v>25011</v>
      </c>
      <c r="O15" s="114">
        <v>24496</v>
      </c>
      <c r="P15" s="94"/>
    </row>
    <row r="16" spans="1:16" s="6" customFormat="1" ht="34.5" customHeight="1">
      <c r="A16" s="92" t="s">
        <v>22</v>
      </c>
      <c r="B16" s="112"/>
      <c r="C16" s="113"/>
      <c r="D16" s="113"/>
      <c r="E16" s="113"/>
      <c r="F16" s="113">
        <v>741</v>
      </c>
      <c r="G16" s="113">
        <v>751</v>
      </c>
      <c r="H16" s="113">
        <v>758</v>
      </c>
      <c r="I16" s="113">
        <v>718</v>
      </c>
      <c r="J16" s="113">
        <v>711</v>
      </c>
      <c r="K16" s="113">
        <v>792</v>
      </c>
      <c r="L16" s="113">
        <v>824</v>
      </c>
      <c r="M16" s="113">
        <v>719</v>
      </c>
      <c r="N16" s="113">
        <v>803</v>
      </c>
      <c r="O16" s="114">
        <v>815</v>
      </c>
      <c r="P16" s="94"/>
    </row>
    <row r="17" spans="1:16" s="6" customFormat="1" ht="34.5" customHeight="1">
      <c r="A17" s="92" t="s">
        <v>7</v>
      </c>
      <c r="B17" s="112"/>
      <c r="C17" s="113"/>
      <c r="D17" s="113"/>
      <c r="E17" s="113"/>
      <c r="F17" s="113">
        <v>79554</v>
      </c>
      <c r="G17" s="113">
        <v>79373</v>
      </c>
      <c r="H17" s="113">
        <v>80614</v>
      </c>
      <c r="I17" s="113">
        <v>88403</v>
      </c>
      <c r="J17" s="113">
        <v>82405</v>
      </c>
      <c r="K17" s="113">
        <v>85614</v>
      </c>
      <c r="L17" s="113">
        <v>106751</v>
      </c>
      <c r="M17" s="113">
        <v>82383</v>
      </c>
      <c r="N17" s="113">
        <v>80877</v>
      </c>
      <c r="O17" s="114">
        <v>96147</v>
      </c>
      <c r="P17" s="94"/>
    </row>
    <row r="18" spans="1:16" s="6" customFormat="1" ht="34.5" customHeight="1">
      <c r="A18" s="92" t="s">
        <v>58</v>
      </c>
      <c r="B18" s="112"/>
      <c r="C18" s="113"/>
      <c r="D18" s="113"/>
      <c r="E18" s="113"/>
      <c r="F18" s="113">
        <v>77721</v>
      </c>
      <c r="G18" s="113">
        <v>79724</v>
      </c>
      <c r="H18" s="113">
        <v>89357</v>
      </c>
      <c r="I18" s="113">
        <v>93516</v>
      </c>
      <c r="J18" s="113">
        <v>84776</v>
      </c>
      <c r="K18" s="113">
        <v>87826</v>
      </c>
      <c r="L18" s="113">
        <v>109534</v>
      </c>
      <c r="M18" s="113">
        <v>84616</v>
      </c>
      <c r="N18" s="113">
        <v>84105</v>
      </c>
      <c r="O18" s="114">
        <v>98717</v>
      </c>
      <c r="P18" s="94"/>
    </row>
    <row r="19" spans="1:16" s="6" customFormat="1" ht="34.5" customHeight="1">
      <c r="A19" s="92" t="s">
        <v>45</v>
      </c>
      <c r="B19" s="112"/>
      <c r="C19" s="113"/>
      <c r="D19" s="113"/>
      <c r="E19" s="113"/>
      <c r="F19" s="113">
        <v>54848</v>
      </c>
      <c r="G19" s="113">
        <v>56101</v>
      </c>
      <c r="H19" s="113">
        <v>65401</v>
      </c>
      <c r="I19" s="113">
        <v>68626</v>
      </c>
      <c r="J19" s="113">
        <v>59677</v>
      </c>
      <c r="K19" s="113">
        <v>62448</v>
      </c>
      <c r="L19" s="113">
        <v>84379</v>
      </c>
      <c r="M19" s="113">
        <v>59164</v>
      </c>
      <c r="N19" s="113">
        <v>56670</v>
      </c>
      <c r="O19" s="114">
        <v>70490</v>
      </c>
      <c r="P19" s="94"/>
    </row>
    <row r="20" spans="1:16" s="6" customFormat="1" ht="34.5" customHeight="1">
      <c r="A20" s="92" t="s">
        <v>46</v>
      </c>
      <c r="B20" s="112"/>
      <c r="C20" s="113"/>
      <c r="D20" s="113"/>
      <c r="E20" s="113"/>
      <c r="F20" s="113">
        <v>22873</v>
      </c>
      <c r="G20" s="113">
        <v>23623</v>
      </c>
      <c r="H20" s="113">
        <v>23956</v>
      </c>
      <c r="I20" s="113">
        <v>24890</v>
      </c>
      <c r="J20" s="113">
        <v>25099</v>
      </c>
      <c r="K20" s="113">
        <v>25378</v>
      </c>
      <c r="L20" s="113">
        <v>25155</v>
      </c>
      <c r="M20" s="113">
        <v>25452</v>
      </c>
      <c r="N20" s="113">
        <v>27435</v>
      </c>
      <c r="O20" s="114">
        <v>28227</v>
      </c>
      <c r="P20" s="94"/>
    </row>
    <row r="21" spans="1:16" s="6" customFormat="1" ht="34.5" customHeight="1">
      <c r="A21" s="92" t="s">
        <v>23</v>
      </c>
      <c r="B21" s="112"/>
      <c r="C21" s="113"/>
      <c r="D21" s="113"/>
      <c r="E21" s="113"/>
      <c r="F21" s="113">
        <v>1833</v>
      </c>
      <c r="G21" s="113">
        <v>-351</v>
      </c>
      <c r="H21" s="113">
        <v>-8743</v>
      </c>
      <c r="I21" s="113">
        <v>-5113</v>
      </c>
      <c r="J21" s="113">
        <v>-2371</v>
      </c>
      <c r="K21" s="113">
        <v>-2212</v>
      </c>
      <c r="L21" s="113">
        <v>-2783</v>
      </c>
      <c r="M21" s="113">
        <v>-2233</v>
      </c>
      <c r="N21" s="113">
        <v>-3228</v>
      </c>
      <c r="O21" s="114">
        <v>-2570</v>
      </c>
      <c r="P21" s="94"/>
    </row>
    <row r="22" spans="1:16" s="6" customFormat="1" ht="34.5" customHeight="1">
      <c r="A22" s="93" t="s">
        <v>57</v>
      </c>
      <c r="B22" s="115"/>
      <c r="C22" s="116"/>
      <c r="D22" s="116"/>
      <c r="E22" s="116"/>
      <c r="F22" s="116">
        <v>347638</v>
      </c>
      <c r="G22" s="116">
        <v>338033</v>
      </c>
      <c r="H22" s="116">
        <v>338902</v>
      </c>
      <c r="I22" s="116">
        <v>341360</v>
      </c>
      <c r="J22" s="116">
        <v>342007</v>
      </c>
      <c r="K22" s="116">
        <v>346209</v>
      </c>
      <c r="L22" s="116">
        <v>360240</v>
      </c>
      <c r="M22" s="116">
        <v>324177</v>
      </c>
      <c r="N22" s="116">
        <v>311602</v>
      </c>
      <c r="O22" s="117">
        <v>324996</v>
      </c>
      <c r="P22" s="94"/>
    </row>
    <row r="23" spans="1:16" s="6" customFormat="1" ht="34.5" customHeight="1">
      <c r="A23" s="101" t="s">
        <v>35</v>
      </c>
      <c r="B23" s="118"/>
      <c r="C23" s="119"/>
      <c r="D23" s="119"/>
      <c r="E23" s="119"/>
      <c r="F23" s="119">
        <v>25910</v>
      </c>
      <c r="G23" s="119">
        <v>24612</v>
      </c>
      <c r="H23" s="119">
        <v>24440</v>
      </c>
      <c r="I23" s="119">
        <v>26524</v>
      </c>
      <c r="J23" s="119">
        <v>28547</v>
      </c>
      <c r="K23" s="119">
        <v>25726</v>
      </c>
      <c r="L23" s="119">
        <v>26640</v>
      </c>
      <c r="M23" s="119">
        <v>26272</v>
      </c>
      <c r="N23" s="119">
        <v>23011</v>
      </c>
      <c r="O23" s="120">
        <v>23107</v>
      </c>
      <c r="P23" s="94"/>
    </row>
    <row r="24" spans="1:16" s="6" customFormat="1" ht="34.5" customHeight="1">
      <c r="A24" s="102" t="s">
        <v>39</v>
      </c>
      <c r="B24" s="121"/>
      <c r="C24" s="122"/>
      <c r="D24" s="122"/>
      <c r="E24" s="122"/>
      <c r="F24" s="122">
        <v>373548</v>
      </c>
      <c r="G24" s="122">
        <v>362645</v>
      </c>
      <c r="H24" s="122">
        <v>363342</v>
      </c>
      <c r="I24" s="122">
        <v>367884</v>
      </c>
      <c r="J24" s="122">
        <v>370554</v>
      </c>
      <c r="K24" s="122">
        <v>371935</v>
      </c>
      <c r="L24" s="122">
        <v>386880</v>
      </c>
      <c r="M24" s="122">
        <v>350449</v>
      </c>
      <c r="N24" s="122">
        <v>334613</v>
      </c>
      <c r="O24" s="123">
        <v>348103</v>
      </c>
      <c r="P24" s="94"/>
    </row>
    <row r="25" spans="1:15" s="6" customFormat="1" ht="27" customHeight="1">
      <c r="A25" s="97"/>
      <c r="B25" s="98"/>
      <c r="C25" s="98"/>
      <c r="D25" s="98"/>
      <c r="E25" s="98"/>
      <c r="F25" s="98"/>
      <c r="G25" s="99"/>
      <c r="H25" s="99"/>
      <c r="I25" s="99"/>
      <c r="J25" s="99"/>
      <c r="K25" s="99"/>
      <c r="L25" s="99"/>
      <c r="M25" s="99"/>
      <c r="N25" s="99"/>
      <c r="O25" s="99"/>
    </row>
    <row r="26" spans="1:15" ht="27" customHeight="1">
      <c r="A26" s="6"/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7" customHeight="1">
      <c r="A27" s="6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7" customHeight="1">
      <c r="A28" s="6"/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7" customHeight="1">
      <c r="A29" s="6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7" customHeight="1"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</row>
    <row r="31" spans="1:15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</row>
    <row r="32" spans="1:15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</row>
    <row r="33" spans="1:15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</row>
    <row r="34" spans="1:15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</row>
    <row r="35" spans="1:15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</row>
    <row r="36" spans="1:15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</row>
    <row r="37" spans="1:15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</row>
    <row r="38" spans="1:15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</row>
    <row r="39" spans="1:15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</row>
    <row r="40" spans="1:15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  <c r="O40" s="14"/>
    </row>
    <row r="41" spans="1:15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  <c r="O41" s="14"/>
    </row>
    <row r="42" spans="1:15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</row>
    <row r="43" spans="1:15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</row>
    <row r="44" spans="1:15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</row>
    <row r="46" spans="1:15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</row>
    <row r="47" spans="1:15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</row>
    <row r="48" spans="1:15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</row>
    <row r="49" spans="1:15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</row>
    <row r="50" spans="1:15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</row>
    <row r="51" spans="1:15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  <c r="O51" s="14"/>
    </row>
    <row r="52" spans="1:15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</row>
    <row r="53" spans="1:15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</row>
    <row r="54" spans="1:15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</row>
    <row r="55" spans="1:15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</row>
    <row r="56" spans="1:15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</row>
    <row r="57" spans="1:15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4"/>
    </row>
    <row r="58" spans="1:15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</row>
    <row r="59" spans="2:15" ht="27" customHeight="1"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</row>
    <row r="60" spans="2:15" ht="27" customHeight="1"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  <c r="O60" s="14"/>
    </row>
    <row r="61" spans="2:15" ht="27" customHeight="1"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  <c r="O61" s="14"/>
    </row>
    <row r="62" spans="2:15" ht="27" customHeight="1"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  <c r="O62" s="14"/>
    </row>
    <row r="63" spans="2:15" ht="27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4"/>
    </row>
    <row r="64" spans="2:15" ht="27" customHeight="1"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</row>
    <row r="65" spans="2:15" ht="27" customHeight="1"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  <c r="O65" s="14"/>
    </row>
    <row r="66" spans="2:15" ht="27" customHeight="1">
      <c r="B66" s="13"/>
      <c r="C66" s="13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  <c r="O66" s="14"/>
    </row>
    <row r="67" spans="2:15" ht="27" customHeight="1"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</row>
    <row r="68" spans="2:15" ht="27" customHeight="1">
      <c r="B68" s="13"/>
      <c r="C68" s="13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</row>
    <row r="69" spans="2:15" ht="27" customHeight="1"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</row>
    <row r="70" spans="2:15" ht="27" customHeight="1">
      <c r="B70" s="13"/>
      <c r="C70" s="13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  <c r="O70" s="14"/>
    </row>
    <row r="71" spans="2:15" ht="27" customHeight="1"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</row>
    <row r="72" spans="2:15" ht="27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</row>
    <row r="73" spans="2:15" ht="27" customHeight="1"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</row>
    <row r="74" spans="2:15" ht="27" customHeight="1"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</row>
    <row r="75" spans="2:15" ht="27" customHeight="1"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</row>
    <row r="76" spans="2:15" ht="27" customHeight="1"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14"/>
    </row>
    <row r="77" spans="2:15" ht="27" customHeight="1"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</row>
    <row r="78" spans="2:15" ht="27" customHeight="1"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  <c r="O78" s="14"/>
    </row>
    <row r="79" spans="2:15" ht="27" customHeight="1"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  <c r="O79" s="14"/>
    </row>
    <row r="80" spans="2:15" ht="27" customHeight="1"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  <c r="O80" s="14"/>
    </row>
    <row r="81" spans="2:15" ht="27" customHeight="1"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  <c r="O81" s="14"/>
    </row>
    <row r="82" spans="2:15" ht="27" customHeight="1"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  <c r="O82" s="14"/>
    </row>
    <row r="83" spans="2:15" ht="27" customHeight="1"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  <c r="O83" s="14"/>
    </row>
    <row r="84" spans="2:15" ht="27" customHeight="1"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  <c r="O84" s="14"/>
    </row>
    <row r="85" spans="2:15" ht="27" customHeight="1"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  <c r="O85" s="14"/>
    </row>
    <row r="86" spans="2:15" ht="27" customHeight="1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4"/>
    </row>
    <row r="87" spans="2:15" ht="27" customHeight="1"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  <c r="O87" s="14"/>
    </row>
    <row r="88" spans="2:15" ht="27" customHeight="1"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  <c r="O88" s="14"/>
    </row>
    <row r="89" spans="2:15" ht="27" customHeight="1"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</row>
    <row r="90" spans="2:15" ht="27" customHeight="1"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  <c r="O90" s="14"/>
    </row>
    <row r="91" spans="2:15" ht="27" customHeight="1">
      <c r="B91" s="13"/>
      <c r="C91" s="13"/>
      <c r="D91" s="13"/>
      <c r="E91" s="13"/>
      <c r="F91" s="13"/>
      <c r="G91" s="13"/>
      <c r="H91" s="13"/>
      <c r="I91" s="13"/>
      <c r="J91" s="14"/>
      <c r="K91" s="14"/>
      <c r="L91" s="14"/>
      <c r="M91" s="14"/>
      <c r="N91" s="14"/>
      <c r="O91" s="14"/>
    </row>
    <row r="92" spans="2:15" ht="27" customHeight="1">
      <c r="B92" s="13"/>
      <c r="C92" s="13"/>
      <c r="D92" s="13"/>
      <c r="E92" s="13"/>
      <c r="F92" s="13"/>
      <c r="G92" s="13"/>
      <c r="H92" s="13"/>
      <c r="I92" s="13"/>
      <c r="J92" s="14"/>
      <c r="K92" s="14"/>
      <c r="L92" s="14"/>
      <c r="M92" s="14"/>
      <c r="N92" s="14"/>
      <c r="O92" s="14"/>
    </row>
    <row r="93" spans="2:15" ht="27" customHeight="1">
      <c r="B93" s="13"/>
      <c r="C93" s="13"/>
      <c r="D93" s="13"/>
      <c r="E93" s="13"/>
      <c r="F93" s="13"/>
      <c r="G93" s="13"/>
      <c r="H93" s="13"/>
      <c r="I93" s="13"/>
      <c r="J93" s="14"/>
      <c r="K93" s="14"/>
      <c r="L93" s="14"/>
      <c r="M93" s="14"/>
      <c r="N93" s="14"/>
      <c r="O93" s="14"/>
    </row>
    <row r="94" spans="2:15" ht="27" customHeight="1">
      <c r="B94" s="13"/>
      <c r="C94" s="13"/>
      <c r="D94" s="13"/>
      <c r="E94" s="13"/>
      <c r="F94" s="13"/>
      <c r="G94" s="13"/>
      <c r="H94" s="13"/>
      <c r="I94" s="13"/>
      <c r="J94" s="14"/>
      <c r="K94" s="14"/>
      <c r="L94" s="14"/>
      <c r="M94" s="14"/>
      <c r="N94" s="14"/>
      <c r="O94" s="14"/>
    </row>
    <row r="95" spans="2:15" ht="27" customHeight="1">
      <c r="B95" s="13"/>
      <c r="C95" s="13"/>
      <c r="D95" s="13"/>
      <c r="E95" s="13"/>
      <c r="F95" s="13"/>
      <c r="G95" s="13"/>
      <c r="H95" s="13"/>
      <c r="I95" s="13"/>
      <c r="J95" s="14"/>
      <c r="K95" s="14"/>
      <c r="L95" s="14"/>
      <c r="M95" s="14"/>
      <c r="N95" s="14"/>
      <c r="O95" s="14"/>
    </row>
    <row r="96" spans="2:15" ht="27" customHeight="1">
      <c r="B96" s="13"/>
      <c r="C96" s="13"/>
      <c r="D96" s="13"/>
      <c r="E96" s="13"/>
      <c r="F96" s="13"/>
      <c r="G96" s="13"/>
      <c r="H96" s="13"/>
      <c r="I96" s="13"/>
      <c r="J96" s="14"/>
      <c r="K96" s="14"/>
      <c r="L96" s="14"/>
      <c r="M96" s="14"/>
      <c r="N96" s="14"/>
      <c r="O96" s="14"/>
    </row>
    <row r="97" spans="2:15" ht="27" customHeight="1">
      <c r="B97" s="13"/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</row>
    <row r="98" spans="2:15" ht="27" customHeight="1">
      <c r="B98" s="13"/>
      <c r="C98" s="13"/>
      <c r="D98" s="13"/>
      <c r="E98" s="13"/>
      <c r="F98" s="13"/>
      <c r="G98" s="13"/>
      <c r="H98" s="13"/>
      <c r="I98" s="13"/>
      <c r="J98" s="14"/>
      <c r="K98" s="14"/>
      <c r="L98" s="14"/>
      <c r="M98" s="14"/>
      <c r="N98" s="14"/>
      <c r="O98" s="14"/>
    </row>
    <row r="99" spans="2:15" ht="27" customHeight="1">
      <c r="B99" s="13"/>
      <c r="C99" s="13"/>
      <c r="D99" s="13"/>
      <c r="E99" s="13"/>
      <c r="F99" s="13"/>
      <c r="G99" s="13"/>
      <c r="H99" s="13"/>
      <c r="I99" s="13"/>
      <c r="J99" s="14"/>
      <c r="K99" s="14"/>
      <c r="L99" s="14"/>
      <c r="M99" s="14"/>
      <c r="N99" s="14"/>
      <c r="O99" s="14"/>
    </row>
    <row r="100" spans="2:15" ht="27" customHeight="1">
      <c r="B100" s="13"/>
      <c r="C100" s="13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  <c r="O100" s="14"/>
    </row>
    <row r="101" spans="2:15" ht="27" customHeight="1"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</row>
    <row r="102" spans="2:15" ht="27" customHeight="1">
      <c r="B102" s="13"/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14"/>
      <c r="O102" s="14"/>
    </row>
    <row r="103" spans="2:15" ht="27" customHeight="1">
      <c r="B103" s="13"/>
      <c r="C103" s="13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  <c r="O103" s="14"/>
    </row>
    <row r="104" spans="2:15" ht="27" customHeight="1">
      <c r="B104" s="13"/>
      <c r="C104" s="13"/>
      <c r="D104" s="13"/>
      <c r="E104" s="13"/>
      <c r="F104" s="13"/>
      <c r="G104" s="13"/>
      <c r="H104" s="13"/>
      <c r="I104" s="13"/>
      <c r="J104" s="14"/>
      <c r="K104" s="14"/>
      <c r="L104" s="14"/>
      <c r="M104" s="14"/>
      <c r="N104" s="14"/>
      <c r="O104" s="14"/>
    </row>
    <row r="105" spans="2:15" ht="27" customHeight="1">
      <c r="B105" s="13"/>
      <c r="C105" s="13"/>
      <c r="D105" s="13"/>
      <c r="E105" s="13"/>
      <c r="F105" s="13"/>
      <c r="G105" s="13"/>
      <c r="H105" s="13"/>
      <c r="I105" s="13"/>
      <c r="J105" s="14"/>
      <c r="K105" s="14"/>
      <c r="L105" s="14"/>
      <c r="M105" s="14"/>
      <c r="N105" s="14"/>
      <c r="O105" s="14"/>
    </row>
    <row r="106" spans="2:15" ht="27" customHeight="1">
      <c r="B106" s="13"/>
      <c r="C106" s="13"/>
      <c r="D106" s="13"/>
      <c r="E106" s="13"/>
      <c r="F106" s="13"/>
      <c r="G106" s="13"/>
      <c r="H106" s="13"/>
      <c r="I106" s="13"/>
      <c r="J106" s="14"/>
      <c r="K106" s="14"/>
      <c r="L106" s="14"/>
      <c r="M106" s="14"/>
      <c r="N106" s="14"/>
      <c r="O106" s="14"/>
    </row>
    <row r="107" spans="2:15" ht="27" customHeight="1">
      <c r="B107" s="13"/>
      <c r="C107" s="13"/>
      <c r="D107" s="13"/>
      <c r="E107" s="13"/>
      <c r="F107" s="13"/>
      <c r="G107" s="13"/>
      <c r="H107" s="13"/>
      <c r="I107" s="13"/>
      <c r="J107" s="14"/>
      <c r="K107" s="14"/>
      <c r="L107" s="14"/>
      <c r="M107" s="14"/>
      <c r="N107" s="14"/>
      <c r="O107" s="14"/>
    </row>
    <row r="108" spans="2:15" ht="27" customHeight="1">
      <c r="B108" s="13"/>
      <c r="C108" s="13"/>
      <c r="D108" s="13"/>
      <c r="E108" s="13"/>
      <c r="F108" s="13"/>
      <c r="G108" s="13"/>
      <c r="H108" s="13"/>
      <c r="I108" s="13"/>
      <c r="J108" s="14"/>
      <c r="K108" s="14"/>
      <c r="L108" s="14"/>
      <c r="M108" s="14"/>
      <c r="N108" s="14"/>
      <c r="O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6" r:id="rId1"/>
  <headerFooter alignWithMargins="0">
    <oddFooter>&amp;C&amp;"Century,標準"&amp;8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zoomScalePageLayoutView="0" workbookViewId="0" topLeftCell="A1">
      <pane xSplit="1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9" width="8.09765625" style="4" customWidth="1"/>
    <col min="10" max="15" width="8.09765625" style="5" customWidth="1"/>
    <col min="16" max="18" width="10.59765625" style="5" customWidth="1"/>
    <col min="19" max="21" width="15" style="5" customWidth="1"/>
    <col min="22" max="16384" width="9" style="5" customWidth="1"/>
  </cols>
  <sheetData>
    <row r="1" spans="1:14" ht="20.25" customHeight="1">
      <c r="A1" s="47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6" customFormat="1" ht="20.25" customHeight="1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s="6" customFormat="1" ht="20.25" customHeight="1">
      <c r="A3" s="59" t="s">
        <v>53</v>
      </c>
      <c r="B3" s="60"/>
      <c r="C3" s="60"/>
      <c r="D3" s="60"/>
      <c r="E3" s="60"/>
      <c r="F3" s="60"/>
      <c r="G3" s="60"/>
      <c r="H3" s="127"/>
      <c r="I3" s="127"/>
      <c r="J3" s="60"/>
      <c r="K3" s="60"/>
      <c r="L3" s="60"/>
      <c r="M3" s="127"/>
      <c r="N3" s="127"/>
      <c r="O3" s="61" t="s">
        <v>56</v>
      </c>
    </row>
    <row r="4" spans="1:16" s="6" customFormat="1" ht="27" customHeight="1">
      <c r="A4" s="91" t="s">
        <v>38</v>
      </c>
      <c r="B4" s="37"/>
      <c r="C4" s="38"/>
      <c r="D4" s="38"/>
      <c r="E4" s="38"/>
      <c r="F4" s="38"/>
      <c r="G4" s="38"/>
      <c r="H4" s="38"/>
      <c r="I4" s="38"/>
      <c r="J4" s="129"/>
      <c r="K4" s="129"/>
      <c r="L4" s="129"/>
      <c r="M4" s="129"/>
      <c r="N4" s="129"/>
      <c r="O4" s="130"/>
      <c r="P4" s="94"/>
    </row>
    <row r="5" spans="1:16" s="6" customFormat="1" ht="21.75" customHeight="1">
      <c r="A5" s="10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44</v>
      </c>
      <c r="G5" s="11" t="s">
        <v>50</v>
      </c>
      <c r="H5" s="11" t="s">
        <v>51</v>
      </c>
      <c r="I5" s="11" t="s">
        <v>52</v>
      </c>
      <c r="J5" s="11" t="s">
        <v>55</v>
      </c>
      <c r="K5" s="11" t="s">
        <v>59</v>
      </c>
      <c r="L5" s="11" t="s">
        <v>60</v>
      </c>
      <c r="M5" s="11" t="s">
        <v>61</v>
      </c>
      <c r="N5" s="11" t="s">
        <v>62</v>
      </c>
      <c r="O5" s="12" t="s">
        <v>63</v>
      </c>
      <c r="P5" s="94"/>
    </row>
    <row r="6" spans="1:16" s="6" customFormat="1" ht="34.5" customHeight="1">
      <c r="A6" s="92" t="s">
        <v>8</v>
      </c>
      <c r="B6" s="108">
        <v>0</v>
      </c>
      <c r="C6" s="23" t="e">
        <f>ROUND(('市民所得（実数）'!C6-'市民所得（実数）'!B6)/'市民所得（実数）'!B6*100,1)</f>
        <v>#DIV/0!</v>
      </c>
      <c r="D6" s="23" t="e">
        <f>ROUND(('市民所得（実数）'!D6-'市民所得（実数）'!C6)/'市民所得（実数）'!C6*100,1)</f>
        <v>#DIV/0!</v>
      </c>
      <c r="E6" s="23" t="e">
        <f>ROUND(('市民所得（実数）'!E6-'市民所得（実数）'!D6)/'市民所得（実数）'!D6*100,1)</f>
        <v>#DIV/0!</v>
      </c>
      <c r="F6" s="153" t="s">
        <v>76</v>
      </c>
      <c r="G6" s="23">
        <f>ROUND(('市民所得（実数）'!G6-'市民所得（実数）'!F6)/'市民所得（実数）'!F6*100,1)</f>
        <v>-3</v>
      </c>
      <c r="H6" s="23">
        <f>ROUND(('市民所得（実数）'!H6-'市民所得（実数）'!G6)/'市民所得（実数）'!G6*100,1)</f>
        <v>-0.6</v>
      </c>
      <c r="I6" s="23">
        <f>ROUND(('市民所得（実数）'!I6-'市民所得（実数）'!H6)/'市民所得（実数）'!H6*100,1)</f>
        <v>-2</v>
      </c>
      <c r="J6" s="23">
        <f>ROUND(('市民所得（実数）'!J6-'市民所得（実数）'!I6)/'市民所得（実数）'!I6*100,1)</f>
        <v>1</v>
      </c>
      <c r="K6" s="23">
        <f>ROUND(('市民所得（実数）'!K6-'市民所得（実数）'!J6)/'市民所得（実数）'!J6*100,1)</f>
        <v>-0.4</v>
      </c>
      <c r="L6" s="23">
        <f>ROUND(('市民所得（実数）'!L6-'市民所得（実数）'!K6)/'市民所得（実数）'!K6*100,1)</f>
        <v>-2</v>
      </c>
      <c r="M6" s="23">
        <f>ROUND(('市民所得（実数）'!M6-'市民所得（実数）'!L6)/'市民所得（実数）'!L6*100,1)</f>
        <v>-3</v>
      </c>
      <c r="N6" s="23">
        <f>ROUND(('市民所得（実数）'!N6-'市民所得（実数）'!M6)/'市民所得（実数）'!M6*100,1)</f>
        <v>-4.9</v>
      </c>
      <c r="O6" s="29">
        <f>ROUND(('市民所得（実数）'!O6-'市民所得（実数）'!N6)/'市民所得（実数）'!N6*100,1)</f>
        <v>-0.3</v>
      </c>
      <c r="P6" s="94"/>
    </row>
    <row r="7" spans="1:16" s="6" customFormat="1" ht="34.5" customHeight="1">
      <c r="A7" s="92" t="s">
        <v>17</v>
      </c>
      <c r="B7" s="108">
        <v>0</v>
      </c>
      <c r="C7" s="23" t="e">
        <f>ROUND(('市民所得（実数）'!C7-'市民所得（実数）'!B7)/'市民所得（実数）'!B7*100,1)</f>
        <v>#DIV/0!</v>
      </c>
      <c r="D7" s="23" t="e">
        <f>ROUND(('市民所得（実数）'!D7-'市民所得（実数）'!C7)/'市民所得（実数）'!C7*100,1)</f>
        <v>#DIV/0!</v>
      </c>
      <c r="E7" s="23" t="e">
        <f>ROUND(('市民所得（実数）'!E7-'市民所得（実数）'!D7)/'市民所得（実数）'!D7*100,1)</f>
        <v>#DIV/0!</v>
      </c>
      <c r="F7" s="153" t="s">
        <v>76</v>
      </c>
      <c r="G7" s="23">
        <f>ROUND(('市民所得（実数）'!G7-'市民所得（実数）'!F7)/'市民所得（実数）'!F7*100,1)</f>
        <v>-3.8</v>
      </c>
      <c r="H7" s="23">
        <f>ROUND(('市民所得（実数）'!H7-'市民所得（実数）'!G7)/'市民所得（実数）'!G7*100,1)</f>
        <v>0.7</v>
      </c>
      <c r="I7" s="23">
        <f>ROUND(('市民所得（実数）'!I7-'市民所得（実数）'!H7)/'市民所得（実数）'!H7*100,1)</f>
        <v>-2.2</v>
      </c>
      <c r="J7" s="23">
        <f>ROUND(('市民所得（実数）'!J7-'市民所得（実数）'!I7)/'市民所得（実数）'!I7*100,1)</f>
        <v>1.7</v>
      </c>
      <c r="K7" s="23">
        <f>ROUND(('市民所得（実数）'!K7-'市民所得（実数）'!J7)/'市民所得（実数）'!J7*100,1)</f>
        <v>-0.8</v>
      </c>
      <c r="L7" s="23">
        <f>ROUND(('市民所得（実数）'!L7-'市民所得（実数）'!K7)/'市民所得（実数）'!K7*100,1)</f>
        <v>-2.3</v>
      </c>
      <c r="M7" s="23">
        <f>ROUND(('市民所得（実数）'!M7-'市民所得（実数）'!L7)/'市民所得（実数）'!L7*100,1)</f>
        <v>-3.3</v>
      </c>
      <c r="N7" s="23">
        <f>ROUND(('市民所得（実数）'!N7-'市民所得（実数）'!M7)/'市民所得（実数）'!M7*100,1)</f>
        <v>-5.6</v>
      </c>
      <c r="O7" s="29">
        <f>ROUND(('市民所得（実数）'!O7-'市民所得（実数）'!N7)/'市民所得（実数）'!N7*100,1)</f>
        <v>-1.1</v>
      </c>
      <c r="P7" s="94"/>
    </row>
    <row r="8" spans="1:16" s="6" customFormat="1" ht="34.5" customHeight="1">
      <c r="A8" s="92" t="s">
        <v>9</v>
      </c>
      <c r="B8" s="108">
        <v>0</v>
      </c>
      <c r="C8" s="23" t="e">
        <f>ROUND(('市民所得（実数）'!C8-'市民所得（実数）'!B8)/'市民所得（実数）'!B8*100,1)</f>
        <v>#DIV/0!</v>
      </c>
      <c r="D8" s="23" t="e">
        <f>ROUND(('市民所得（実数）'!D8-'市民所得（実数）'!C8)/'市民所得（実数）'!C8*100,1)</f>
        <v>#DIV/0!</v>
      </c>
      <c r="E8" s="23" t="e">
        <f>ROUND(('市民所得（実数）'!E8-'市民所得（実数）'!D8)/'市民所得（実数）'!D8*100,1)</f>
        <v>#DIV/0!</v>
      </c>
      <c r="F8" s="153" t="s">
        <v>76</v>
      </c>
      <c r="G8" s="23">
        <f>ROUND(('市民所得（実数）'!G8-'市民所得（実数）'!F8)/'市民所得（実数）'!F8*100,1)</f>
        <v>1.5</v>
      </c>
      <c r="H8" s="23">
        <f>ROUND(('市民所得（実数）'!H8-'市民所得（実数）'!G8)/'市民所得（実数）'!G8*100,1)</f>
        <v>-7.4</v>
      </c>
      <c r="I8" s="23">
        <f>ROUND(('市民所得（実数）'!I8-'市民所得（実数）'!H8)/'市民所得（実数）'!H8*100,1)</f>
        <v>-0.9</v>
      </c>
      <c r="J8" s="23">
        <f>ROUND(('市民所得（実数）'!J8-'市民所得（実数）'!I8)/'市民所得（実数）'!I8*100,1)</f>
        <v>-3.1</v>
      </c>
      <c r="K8" s="23">
        <f>ROUND(('市民所得（実数）'!K8-'市民所得（実数）'!J8)/'市民所得（実数）'!J8*100,1)</f>
        <v>2</v>
      </c>
      <c r="L8" s="23">
        <f>ROUND(('市民所得（実数）'!L8-'市民所得（実数）'!K8)/'市民所得（実数）'!K8*100,1)</f>
        <v>-0.8</v>
      </c>
      <c r="M8" s="23">
        <f>ROUND(('市民所得（実数）'!M8-'市民所得（実数）'!L8)/'市民所得（実数）'!L8*100,1)</f>
        <v>-1.8</v>
      </c>
      <c r="N8" s="23">
        <f>ROUND(('市民所得（実数）'!N8-'市民所得（実数）'!M8)/'市民所得（実数）'!M8*100,1)</f>
        <v>-1.4</v>
      </c>
      <c r="O8" s="29">
        <f>ROUND(('市民所得（実数）'!O8-'市民所得（実数）'!N8)/'市民所得（実数）'!N8*100,1)</f>
        <v>3.5</v>
      </c>
      <c r="P8" s="94"/>
    </row>
    <row r="9" spans="1:16" s="6" customFormat="1" ht="34.5" customHeight="1">
      <c r="A9" s="92" t="s">
        <v>10</v>
      </c>
      <c r="B9" s="108">
        <v>0</v>
      </c>
      <c r="C9" s="23" t="e">
        <f>ROUND(('市民所得（実数）'!C9-'市民所得（実数）'!B9)/'市民所得（実数）'!B9*100,1)</f>
        <v>#DIV/0!</v>
      </c>
      <c r="D9" s="23" t="e">
        <f>ROUND(('市民所得（実数）'!D9-'市民所得（実数）'!C9)/'市民所得（実数）'!C9*100,1)</f>
        <v>#DIV/0!</v>
      </c>
      <c r="E9" s="23" t="e">
        <f>ROUND(('市民所得（実数）'!E9-'市民所得（実数）'!D9)/'市民所得（実数）'!D9*100,1)</f>
        <v>#DIV/0!</v>
      </c>
      <c r="F9" s="153" t="s">
        <v>76</v>
      </c>
      <c r="G9" s="23">
        <f>ROUND(('市民所得（実数）'!G9-'市民所得（実数）'!F9)/'市民所得（実数）'!F9*100,1)</f>
        <v>-3.7</v>
      </c>
      <c r="H9" s="23">
        <f>ROUND(('市民所得（実数）'!H9-'市民所得（実数）'!G9)/'市民所得（実数）'!G9*100,1)</f>
        <v>-2.5</v>
      </c>
      <c r="I9" s="23">
        <f>ROUND(('市民所得（実数）'!I9-'市民所得（実数）'!H9)/'市民所得（実数）'!H9*100,1)</f>
        <v>-3.5</v>
      </c>
      <c r="J9" s="23">
        <f>ROUND(('市民所得（実数）'!J9-'市民所得（実数）'!I9)/'市民所得（実数）'!I9*100,1)</f>
        <v>2.5</v>
      </c>
      <c r="K9" s="23">
        <f>ROUND(('市民所得（実数）'!K9-'市民所得（実数）'!J9)/'市民所得（実数）'!J9*100,1)</f>
        <v>2.5</v>
      </c>
      <c r="L9" s="23">
        <f>ROUND(('市民所得（実数）'!L9-'市民所得（実数）'!K9)/'市民所得（実数）'!K9*100,1)</f>
        <v>0.1</v>
      </c>
      <c r="M9" s="23">
        <f>ROUND(('市民所得（実数）'!M9-'市民所得（実数）'!L9)/'市民所得（実数）'!L9*100,1)</f>
        <v>1.5</v>
      </c>
      <c r="N9" s="23">
        <f>ROUND(('市民所得（実数）'!N9-'市民所得（実数）'!M9)/'市民所得（実数）'!M9*100,1)</f>
        <v>-3.3</v>
      </c>
      <c r="O9" s="29">
        <f>ROUND(('市民所得（実数）'!O9-'市民所得（実数）'!N9)/'市民所得（実数）'!N9*100,1)</f>
        <v>5.4</v>
      </c>
      <c r="P9" s="94"/>
    </row>
    <row r="10" spans="1:16" s="6" customFormat="1" ht="34.5" customHeight="1">
      <c r="A10" s="92" t="s">
        <v>11</v>
      </c>
      <c r="B10" s="108">
        <v>0</v>
      </c>
      <c r="C10" s="23" t="e">
        <f>ROUND(('市民所得（実数）'!C10-'市民所得（実数）'!B10)/'市民所得（実数）'!B10*100,1)</f>
        <v>#DIV/0!</v>
      </c>
      <c r="D10" s="23" t="e">
        <f>ROUND(('市民所得（実数）'!D10-'市民所得（実数）'!C10)/'市民所得（実数）'!C10*100,1)</f>
        <v>#DIV/0!</v>
      </c>
      <c r="E10" s="23" t="e">
        <f>ROUND(('市民所得（実数）'!E10-'市民所得（実数）'!D10)/'市民所得（実数）'!D10*100,1)</f>
        <v>#DIV/0!</v>
      </c>
      <c r="F10" s="153" t="s">
        <v>76</v>
      </c>
      <c r="G10" s="23">
        <f>ROUND(('市民所得（実数）'!G10-'市民所得（実数）'!F10)/'市民所得（実数）'!F10*100,1)</f>
        <v>14.7</v>
      </c>
      <c r="H10" s="23">
        <f>ROUND(('市民所得（実数）'!H10-'市民所得（実数）'!G10)/'市民所得（実数）'!G10*100,1)</f>
        <v>-18</v>
      </c>
      <c r="I10" s="23">
        <f>ROUND(('市民所得（実数）'!I10-'市民所得（実数）'!H10)/'市民所得（実数）'!H10*100,1)</f>
        <v>5.8</v>
      </c>
      <c r="J10" s="23">
        <f>ROUND(('市民所得（実数）'!J10-'市民所得（実数）'!I10)/'市民所得（実数）'!I10*100,1)</f>
        <v>-15.9</v>
      </c>
      <c r="K10" s="23">
        <f>ROUND(('市民所得（実数）'!K10-'市民所得（実数）'!J10)/'市民所得（実数）'!J10*100,1)</f>
        <v>0.6</v>
      </c>
      <c r="L10" s="23">
        <f>ROUND(('市民所得（実数）'!L10-'市民所得（実数）'!K10)/'市民所得（実数）'!K10*100,1)</f>
        <v>-3.2</v>
      </c>
      <c r="M10" s="23">
        <f>ROUND(('市民所得（実数）'!M10-'市民所得（実数）'!L10)/'市民所得（実数）'!L10*100,1)</f>
        <v>-11.5</v>
      </c>
      <c r="N10" s="23">
        <f>ROUND(('市民所得（実数）'!N10-'市民所得（実数）'!M10)/'市民所得（実数）'!M10*100,1)</f>
        <v>4.8</v>
      </c>
      <c r="O10" s="29">
        <f>ROUND(('市民所得（実数）'!O10-'市民所得（実数）'!N10)/'市民所得（実数）'!N10*100,1)</f>
        <v>-2.5</v>
      </c>
      <c r="P10" s="94"/>
    </row>
    <row r="11" spans="1:16" s="6" customFormat="1" ht="34.5" customHeight="1">
      <c r="A11" s="92" t="s">
        <v>6</v>
      </c>
      <c r="B11" s="108">
        <v>0</v>
      </c>
      <c r="C11" s="23" t="e">
        <f>ROUND(('市民所得（実数）'!C11-'市民所得（実数）'!B11)/'市民所得（実数）'!B11*100,1)</f>
        <v>#DIV/0!</v>
      </c>
      <c r="D11" s="23" t="e">
        <f>ROUND(('市民所得（実数）'!D11-'市民所得（実数）'!C11)/'市民所得（実数）'!C11*100,1)</f>
        <v>#DIV/0!</v>
      </c>
      <c r="E11" s="23" t="e">
        <f>ROUND(('市民所得（実数）'!E11-'市民所得（実数）'!D11)/'市民所得（実数）'!D11*100,1)</f>
        <v>#DIV/0!</v>
      </c>
      <c r="F11" s="153" t="s">
        <v>76</v>
      </c>
      <c r="G11" s="23">
        <f>ROUND(('市民所得（実数）'!G11-'市民所得（実数）'!F11)/'市民所得（実数）'!F11*100,1)</f>
        <v>-9.5</v>
      </c>
      <c r="H11" s="23">
        <f>ROUND(('市民所得（実数）'!H11-'市民所得（実数）'!G11)/'市民所得（実数）'!G11*100,1)</f>
        <v>5.3</v>
      </c>
      <c r="I11" s="23">
        <f>ROUND(('市民所得（実数）'!I11-'市民所得（実数）'!H11)/'市民所得（実数）'!H11*100,1)</f>
        <v>-2.5</v>
      </c>
      <c r="J11" s="23">
        <f>ROUND(('市民所得（実数）'!J11-'市民所得（実数）'!I11)/'市民所得（実数）'!I11*100,1)</f>
        <v>21.2</v>
      </c>
      <c r="K11" s="23">
        <f>ROUND(('市民所得（実数）'!K11-'市民所得（実数）'!J11)/'市民所得（実数）'!J11*100,1)</f>
        <v>7.7</v>
      </c>
      <c r="L11" s="23">
        <f>ROUND(('市民所得（実数）'!L11-'市民所得（実数）'!K11)/'市民所得（実数）'!K11*100,1)</f>
        <v>-8.7</v>
      </c>
      <c r="M11" s="23">
        <f>ROUND(('市民所得（実数）'!M11-'市民所得（実数）'!L11)/'市民所得（実数）'!L11*100,1)</f>
        <v>-19</v>
      </c>
      <c r="N11" s="23">
        <f>ROUND(('市民所得（実数）'!N11-'市民所得（実数）'!M11)/'市民所得（実数）'!M11*100,1)</f>
        <v>-0.7</v>
      </c>
      <c r="O11" s="29">
        <f>ROUND(('市民所得（実数）'!O11-'市民所得（実数）'!N11)/'市民所得（実数）'!N11*100,1)</f>
        <v>-5.8</v>
      </c>
      <c r="P11" s="94"/>
    </row>
    <row r="12" spans="1:16" s="6" customFormat="1" ht="34.5" customHeight="1">
      <c r="A12" s="92" t="s">
        <v>18</v>
      </c>
      <c r="B12" s="108">
        <v>0</v>
      </c>
      <c r="C12" s="23" t="e">
        <f>ROUND(('市民所得（実数）'!C12-'市民所得（実数）'!B12)/'市民所得（実数）'!B12*100,1)</f>
        <v>#DIV/0!</v>
      </c>
      <c r="D12" s="23" t="e">
        <f>ROUND(('市民所得（実数）'!D12-'市民所得（実数）'!C12)/'市民所得（実数）'!C12*100,1)</f>
        <v>#DIV/0!</v>
      </c>
      <c r="E12" s="23" t="e">
        <f>ROUND(('市民所得（実数）'!E12-'市民所得（実数）'!D12)/'市民所得（実数）'!D12*100,1)</f>
        <v>#DIV/0!</v>
      </c>
      <c r="F12" s="153" t="s">
        <v>76</v>
      </c>
      <c r="G12" s="23">
        <f>ROUND(('市民所得（実数）'!G12-'市民所得（実数）'!F12)/'市民所得（実数）'!F12*100,1)</f>
        <v>-12.7</v>
      </c>
      <c r="H12" s="23">
        <f>ROUND(('市民所得（実数）'!H12-'市民所得（実数）'!G12)/'市民所得（実数）'!G12*100,1)</f>
        <v>-1.4</v>
      </c>
      <c r="I12" s="23">
        <f>ROUND(('市民所得（実数）'!I12-'市民所得（実数）'!H12)/'市民所得（実数）'!H12*100,1)</f>
        <v>-3</v>
      </c>
      <c r="J12" s="23">
        <f>ROUND(('市民所得（実数）'!J12-'市民所得（実数）'!I12)/'市民所得（実数）'!I12*100,1)</f>
        <v>15</v>
      </c>
      <c r="K12" s="23">
        <f>ROUND(('市民所得（実数）'!K12-'市民所得（実数）'!J12)/'市民所得（実数）'!J12*100,1)</f>
        <v>8.3</v>
      </c>
      <c r="L12" s="23">
        <f>ROUND(('市民所得（実数）'!L12-'市民所得（実数）'!K12)/'市民所得（実数）'!K12*100,1)</f>
        <v>-2.4</v>
      </c>
      <c r="M12" s="23">
        <f>ROUND(('市民所得（実数）'!M12-'市民所得（実数）'!L12)/'市民所得（実数）'!L12*100,1)</f>
        <v>-12.4</v>
      </c>
      <c r="N12" s="23">
        <f>ROUND(('市民所得（実数）'!N12-'市民所得（実数）'!M12)/'市民所得（実数）'!M12*100,1)</f>
        <v>-2.1</v>
      </c>
      <c r="O12" s="29">
        <f>ROUND(('市民所得（実数）'!O12-'市民所得（実数）'!N12)/'市民所得（実数）'!N12*100,1)</f>
        <v>-2.5</v>
      </c>
      <c r="P12" s="94"/>
    </row>
    <row r="13" spans="1:16" s="6" customFormat="1" ht="34.5" customHeight="1">
      <c r="A13" s="92" t="s">
        <v>19</v>
      </c>
      <c r="B13" s="108">
        <v>0</v>
      </c>
      <c r="C13" s="23" t="e">
        <f>ROUND(('市民所得（実数）'!C13-'市民所得（実数）'!B13)/'市民所得（実数）'!B13*100,1)</f>
        <v>#DIV/0!</v>
      </c>
      <c r="D13" s="23" t="e">
        <f>ROUND(('市民所得（実数）'!D13-'市民所得（実数）'!C13)/'市民所得（実数）'!C13*100,1)</f>
        <v>#DIV/0!</v>
      </c>
      <c r="E13" s="23" t="e">
        <f>ROUND(('市民所得（実数）'!E13-'市民所得（実数）'!D13)/'市民所得（実数）'!D13*100,1)</f>
        <v>#DIV/0!</v>
      </c>
      <c r="F13" s="153" t="s">
        <v>76</v>
      </c>
      <c r="G13" s="23">
        <f>ROUND(('市民所得（実数）'!G13-'市民所得（実数）'!F13)/'市民所得（実数）'!F13*100,1)</f>
        <v>-18.2</v>
      </c>
      <c r="H13" s="23">
        <f>ROUND(('市民所得（実数）'!H13-'市民所得（実数）'!G13)/'市民所得（実数）'!G13*100,1)</f>
        <v>-14.4</v>
      </c>
      <c r="I13" s="23">
        <f>ROUND(('市民所得（実数）'!I13-'市民所得（実数）'!H13)/'市民所得（実数）'!H13*100,1)</f>
        <v>-4.2</v>
      </c>
      <c r="J13" s="23">
        <f>ROUND(('市民所得（実数）'!J13-'市民所得（実数）'!I13)/'市民所得（実数）'!I13*100,1)</f>
        <v>0</v>
      </c>
      <c r="K13" s="23">
        <f>ROUND(('市民所得（実数）'!K13-'市民所得（実数）'!J13)/'市民所得（実数）'!J13*100,1)</f>
        <v>10</v>
      </c>
      <c r="L13" s="23">
        <f>ROUND(('市民所得（実数）'!L13-'市民所得（実数）'!K13)/'市民所得（実数）'!K13*100,1)</f>
        <v>15.8</v>
      </c>
      <c r="M13" s="23">
        <f>ROUND(('市民所得（実数）'!M13-'市民所得（実数）'!L13)/'市民所得（実数）'!L13*100,1)</f>
        <v>2.5</v>
      </c>
      <c r="N13" s="23">
        <f>ROUND(('市民所得（実数）'!N13-'市民所得（実数）'!M13)/'市民所得（実数）'!M13*100,1)</f>
        <v>-4.5</v>
      </c>
      <c r="O13" s="29">
        <f>ROUND(('市民所得（実数）'!O13-'市民所得（実数）'!N13)/'市民所得（実数）'!N13*100,1)</f>
        <v>3.7</v>
      </c>
      <c r="P13" s="94"/>
    </row>
    <row r="14" spans="1:16" s="6" customFormat="1" ht="34.5" customHeight="1">
      <c r="A14" s="92" t="s">
        <v>20</v>
      </c>
      <c r="B14" s="108">
        <v>0</v>
      </c>
      <c r="C14" s="23" t="e">
        <f>ROUND(('市民所得（実数）'!C14-'市民所得（実数）'!B14)/'市民所得（実数）'!B14*100,1)</f>
        <v>#DIV/0!</v>
      </c>
      <c r="D14" s="23" t="e">
        <f>ROUND(('市民所得（実数）'!D14-'市民所得（実数）'!C14)/'市民所得（実数）'!C14*100,1)</f>
        <v>#DIV/0!</v>
      </c>
      <c r="E14" s="23" t="e">
        <f>ROUND(('市民所得（実数）'!E14-'市民所得（実数）'!D14)/'市民所得（実数）'!D14*100,1)</f>
        <v>#DIV/0!</v>
      </c>
      <c r="F14" s="153" t="s">
        <v>76</v>
      </c>
      <c r="G14" s="23">
        <f>ROUND(('市民所得（実数）'!G14-'市民所得（実数）'!F14)/'市民所得（実数）'!F14*100,1)</f>
        <v>-20.2</v>
      </c>
      <c r="H14" s="23">
        <f>ROUND(('市民所得（実数）'!H14-'市民所得（実数）'!G14)/'市民所得（実数）'!G14*100,1)</f>
        <v>-27</v>
      </c>
      <c r="I14" s="23">
        <f>ROUND(('市民所得（実数）'!I14-'市民所得（実数）'!H14)/'市民所得（実数）'!H14*100,1)</f>
        <v>-7.7</v>
      </c>
      <c r="J14" s="23">
        <f>ROUND(('市民所得（実数）'!J14-'市民所得（実数）'!I14)/'市民所得（実数）'!I14*100,1)</f>
        <v>-33.3</v>
      </c>
      <c r="K14" s="23">
        <f>ROUND(('市民所得（実数）'!K14-'市民所得（実数）'!J14)/'市民所得（実数）'!J14*100,1)</f>
        <v>16.9</v>
      </c>
      <c r="L14" s="23">
        <f>ROUND(('市民所得（実数）'!L14-'市民所得（実数）'!K14)/'市民所得（実数）'!K14*100,1)</f>
        <v>95</v>
      </c>
      <c r="M14" s="23">
        <f>ROUND(('市民所得（実数）'!M14-'市民所得（実数）'!L14)/'市民所得（実数）'!L14*100,1)</f>
        <v>39.1</v>
      </c>
      <c r="N14" s="23">
        <f>ROUND(('市民所得（実数）'!N14-'市民所得（実数）'!M14)/'市民所得（実数）'!M14*100,1)</f>
        <v>3.1</v>
      </c>
      <c r="O14" s="29">
        <f>ROUND(('市民所得（実数）'!O14-('市民所得（実数）'!N14))/'市民所得（実数）'!N14*100,1)</f>
        <v>11.4</v>
      </c>
      <c r="P14" s="94"/>
    </row>
    <row r="15" spans="1:16" s="6" customFormat="1" ht="34.5" customHeight="1">
      <c r="A15" s="92" t="s">
        <v>21</v>
      </c>
      <c r="B15" s="108">
        <v>0</v>
      </c>
      <c r="C15" s="23" t="e">
        <f>ROUND(('市民所得（実数）'!C15-'市民所得（実数）'!B15)/'市民所得（実数）'!B15*100,1)</f>
        <v>#DIV/0!</v>
      </c>
      <c r="D15" s="23" t="e">
        <f>ROUND(('市民所得（実数）'!D15-'市民所得（実数）'!C15)/'市民所得（実数）'!C15*100,1)</f>
        <v>#DIV/0!</v>
      </c>
      <c r="E15" s="23" t="e">
        <f>ROUND(('市民所得（実数）'!E15-'市民所得（実数）'!D15)/'市民所得（実数）'!D15*100,1)</f>
        <v>#DIV/0!</v>
      </c>
      <c r="F15" s="153" t="s">
        <v>76</v>
      </c>
      <c r="G15" s="23">
        <f>ROUND(('市民所得（実数）'!G15-'市民所得（実数）'!F15)/'市民所得（実数）'!F15*100,1)</f>
        <v>-11.8</v>
      </c>
      <c r="H15" s="23">
        <f>ROUND(('市民所得（実数）'!H15-'市民所得（実数）'!G15)/'市民所得（実数）'!G15*100,1)</f>
        <v>0</v>
      </c>
      <c r="I15" s="23">
        <f>ROUND(('市民所得（実数）'!I15-'市民所得（実数）'!H15)/'市民所得（実数）'!H15*100,1)</f>
        <v>-3</v>
      </c>
      <c r="J15" s="23">
        <f>ROUND(('市民所得（実数）'!J15-'市民所得（実数）'!I15)/'市民所得（実数）'!I15*100,1)</f>
        <v>15.5</v>
      </c>
      <c r="K15" s="23">
        <f>ROUND(('市民所得（実数）'!K15-'市民所得（実数）'!J15)/'市民所得（実数）'!J15*100,1)</f>
        <v>8.2</v>
      </c>
      <c r="L15" s="23">
        <f>ROUND(('市民所得（実数）'!L15-'市民所得（実数）'!K15)/'市民所得（実数）'!K15*100,1)</f>
        <v>-1.5</v>
      </c>
      <c r="M15" s="23">
        <f>ROUND(('市民所得（実数）'!M15-'市民所得（実数）'!L15)/'市民所得（実数）'!L15*100,1)</f>
        <v>-10.8</v>
      </c>
      <c r="N15" s="23">
        <f>ROUND(('市民所得（実数）'!N15-'市民所得（実数）'!M15)/'市民所得（実数）'!M15*100,1)</f>
        <v>-0.2</v>
      </c>
      <c r="O15" s="29">
        <f>ROUND(('市民所得（実数）'!O15-'市民所得（実数）'!N15)/'市民所得（実数）'!N15*100,1)</f>
        <v>-2.1</v>
      </c>
      <c r="P15" s="94"/>
    </row>
    <row r="16" spans="1:16" s="6" customFormat="1" ht="34.5" customHeight="1">
      <c r="A16" s="92" t="s">
        <v>22</v>
      </c>
      <c r="B16" s="108">
        <v>0</v>
      </c>
      <c r="C16" s="23" t="e">
        <f>ROUND(('市民所得（実数）'!C16-'市民所得（実数）'!B16)/'市民所得（実数）'!B16*100,1)</f>
        <v>#DIV/0!</v>
      </c>
      <c r="D16" s="23" t="e">
        <f>ROUND(('市民所得（実数）'!D16-'市民所得（実数）'!C16)/'市民所得（実数）'!C16*100,1)</f>
        <v>#DIV/0!</v>
      </c>
      <c r="E16" s="23" t="e">
        <f>ROUND(('市民所得（実数）'!E16-'市民所得（実数）'!D16)/'市民所得（実数）'!D16*100,1)</f>
        <v>#DIV/0!</v>
      </c>
      <c r="F16" s="153" t="s">
        <v>76</v>
      </c>
      <c r="G16" s="23">
        <f>ROUND(('市民所得（実数）'!G16-'市民所得（実数）'!F16)/'市民所得（実数）'!F16*100,1)</f>
        <v>1.3</v>
      </c>
      <c r="H16" s="23">
        <f>ROUND(('市民所得（実数）'!H16-'市民所得（実数）'!G16)/'市民所得（実数）'!G16*100,1)</f>
        <v>0.9</v>
      </c>
      <c r="I16" s="23">
        <f>ROUND(('市民所得（実数）'!I16-'市民所得（実数）'!H16)/'市民所得（実数）'!H16*100,1)</f>
        <v>-5.3</v>
      </c>
      <c r="J16" s="23">
        <f>ROUND(('市民所得（実数）'!J16-'市民所得（実数）'!I16)/'市民所得（実数）'!I16*100,1)</f>
        <v>-1</v>
      </c>
      <c r="K16" s="23">
        <f>ROUND(('市民所得（実数）'!K16-'市民所得（実数）'!J16)/'市民所得（実数）'!J16*100,1)</f>
        <v>11.4</v>
      </c>
      <c r="L16" s="23">
        <f>ROUND(('市民所得（実数）'!L16-'市民所得（実数）'!K16)/'市民所得（実数）'!K16*100,1)</f>
        <v>4</v>
      </c>
      <c r="M16" s="23">
        <f>ROUND(('市民所得（実数）'!M16-'市民所得（実数）'!L16)/'市民所得（実数）'!L16*100,1)</f>
        <v>-12.7</v>
      </c>
      <c r="N16" s="23">
        <f>ROUND(('市民所得（実数）'!N16-'市民所得（実数）'!M16)/'市民所得（実数）'!M16*100,1)</f>
        <v>11.7</v>
      </c>
      <c r="O16" s="29">
        <f>ROUND(('市民所得（実数）'!O16-'市民所得（実数）'!N16)/'市民所得（実数）'!N16*100,1)</f>
        <v>1.5</v>
      </c>
      <c r="P16" s="94"/>
    </row>
    <row r="17" spans="1:16" s="6" customFormat="1" ht="34.5" customHeight="1">
      <c r="A17" s="92" t="s">
        <v>7</v>
      </c>
      <c r="B17" s="108">
        <v>0</v>
      </c>
      <c r="C17" s="23" t="e">
        <f>ROUND(('市民所得（実数）'!C17-'市民所得（実数）'!B17)/'市民所得（実数）'!B17*100,1)</f>
        <v>#DIV/0!</v>
      </c>
      <c r="D17" s="23" t="e">
        <f>ROUND(('市民所得（実数）'!D17-'市民所得（実数）'!C17)/'市民所得（実数）'!C17*100,1)</f>
        <v>#DIV/0!</v>
      </c>
      <c r="E17" s="23" t="e">
        <f>ROUND(('市民所得（実数）'!E17-'市民所得（実数）'!D17)/'市民所得（実数）'!D17*100,1)</f>
        <v>#DIV/0!</v>
      </c>
      <c r="F17" s="153" t="s">
        <v>76</v>
      </c>
      <c r="G17" s="23">
        <f>ROUND(('市民所得（実数）'!G17-'市民所得（実数）'!F17)/'市民所得（実数）'!F17*100,1)</f>
        <v>-0.2</v>
      </c>
      <c r="H17" s="23">
        <f>ROUND(('市民所得（実数）'!H17-'市民所得（実数）'!G17)/'市民所得（実数）'!G17*100,1)</f>
        <v>1.6</v>
      </c>
      <c r="I17" s="23">
        <f>ROUND(('市民所得（実数）'!I17-'市民所得（実数）'!H17)/'市民所得（実数）'!H17*100,1)</f>
        <v>9.7</v>
      </c>
      <c r="J17" s="23">
        <f>ROUND(('市民所得（実数）'!J17-'市民所得（実数）'!I17)/'市民所得（実数）'!I17*100,1)</f>
        <v>-6.8</v>
      </c>
      <c r="K17" s="23">
        <f>ROUND(('市民所得（実数）'!K17-'市民所得（実数）'!J17)/'市民所得（実数）'!J17*100,1)</f>
        <v>3.9</v>
      </c>
      <c r="L17" s="23">
        <f>ROUND(('市民所得（実数）'!L17-'市民所得（実数）'!K17)/'市民所得（実数）'!K17*100,1)</f>
        <v>24.7</v>
      </c>
      <c r="M17" s="23">
        <f>ROUND(('市民所得（実数）'!M17-'市民所得（実数）'!L17)/'市民所得（実数）'!L17*100,1)</f>
        <v>-22.8</v>
      </c>
      <c r="N17" s="23">
        <f>ROUND(('市民所得（実数）'!N17-'市民所得（実数）'!M17)/'市民所得（実数）'!M17*100,1)</f>
        <v>-1.8</v>
      </c>
      <c r="O17" s="29">
        <f>ROUND(('市民所得（実数）'!O17-'市民所得（実数）'!N17)/'市民所得（実数）'!N17*100,1)</f>
        <v>18.9</v>
      </c>
      <c r="P17" s="94"/>
    </row>
    <row r="18" spans="1:16" s="6" customFormat="1" ht="34.5" customHeight="1">
      <c r="A18" s="92" t="s">
        <v>58</v>
      </c>
      <c r="B18" s="108">
        <v>0</v>
      </c>
      <c r="C18" s="23" t="e">
        <f>ROUND(('市民所得（実数）'!C18-'市民所得（実数）'!B18)/'市民所得（実数）'!B18*100,1)</f>
        <v>#DIV/0!</v>
      </c>
      <c r="D18" s="23" t="e">
        <f>ROUND(('市民所得（実数）'!D18-'市民所得（実数）'!C18)/'市民所得（実数）'!C18*100,1)</f>
        <v>#DIV/0!</v>
      </c>
      <c r="E18" s="23" t="e">
        <f>ROUND(('市民所得（実数）'!E18-'市民所得（実数）'!D18)/'市民所得（実数）'!D18*100,1)</f>
        <v>#DIV/0!</v>
      </c>
      <c r="F18" s="153" t="s">
        <v>76</v>
      </c>
      <c r="G18" s="23">
        <f>ROUND(('市民所得（実数）'!G18-'市民所得（実数）'!F18)/'市民所得（実数）'!F18*100,1)</f>
        <v>2.6</v>
      </c>
      <c r="H18" s="23">
        <f>ROUND(('市民所得（実数）'!H18-'市民所得（実数）'!G18)/'市民所得（実数）'!G18*100,1)</f>
        <v>12.1</v>
      </c>
      <c r="I18" s="23">
        <f>ROUND(('市民所得（実数）'!I18-'市民所得（実数）'!H18)/'市民所得（実数）'!H18*100,1)</f>
        <v>4.7</v>
      </c>
      <c r="J18" s="23">
        <f>ROUND(('市民所得（実数）'!J18-'市民所得（実数）'!I18)/'市民所得（実数）'!I18*100,1)</f>
        <v>-9.3</v>
      </c>
      <c r="K18" s="23">
        <f>ROUND(('市民所得（実数）'!K18-'市民所得（実数）'!J18)/'市民所得（実数）'!J18*100,1)</f>
        <v>3.6</v>
      </c>
      <c r="L18" s="23">
        <f>ROUND(('市民所得（実数）'!L18-'市民所得（実数）'!K18)/'市民所得（実数）'!K18*100,1)</f>
        <v>24.7</v>
      </c>
      <c r="M18" s="23">
        <f>ROUND(('市民所得（実数）'!M18-'市民所得（実数）'!L18)/'市民所得（実数）'!L18*100,1)</f>
        <v>-22.7</v>
      </c>
      <c r="N18" s="23">
        <f>ROUND(('市民所得（実数）'!N18-'市民所得（実数）'!M18)/'市民所得（実数）'!M18*100,1)</f>
        <v>-0.6</v>
      </c>
      <c r="O18" s="29">
        <f>ROUND(('市民所得（実数）'!O18-'市民所得（実数）'!N18)/'市民所得（実数）'!N18*100,1)</f>
        <v>17.4</v>
      </c>
      <c r="P18" s="94"/>
    </row>
    <row r="19" spans="1:16" s="6" customFormat="1" ht="34.5" customHeight="1">
      <c r="A19" s="92" t="s">
        <v>45</v>
      </c>
      <c r="B19" s="108">
        <v>0</v>
      </c>
      <c r="C19" s="23" t="e">
        <f>ROUND(('市民所得（実数）'!C19-'市民所得（実数）'!B19)/'市民所得（実数）'!B19*100,1)</f>
        <v>#DIV/0!</v>
      </c>
      <c r="D19" s="23" t="e">
        <f>ROUND(('市民所得（実数）'!D19-'市民所得（実数）'!C19)/'市民所得（実数）'!C19*100,1)</f>
        <v>#DIV/0!</v>
      </c>
      <c r="E19" s="23" t="e">
        <f>ROUND(('市民所得（実数）'!E19-'市民所得（実数）'!D19)/'市民所得（実数）'!D19*100,1)</f>
        <v>#DIV/0!</v>
      </c>
      <c r="F19" s="153" t="s">
        <v>76</v>
      </c>
      <c r="G19" s="23">
        <f>ROUND(('市民所得（実数）'!G19-'市民所得（実数）'!F19)/'市民所得（実数）'!F19*100,1)</f>
        <v>2.3</v>
      </c>
      <c r="H19" s="23">
        <f>ROUND(('市民所得（実数）'!H19-'市民所得（実数）'!G19)/'市民所得（実数）'!G19*100,1)</f>
        <v>16.6</v>
      </c>
      <c r="I19" s="23">
        <f>ROUND(('市民所得（実数）'!I19-'市民所得（実数）'!H19)/'市民所得（実数）'!H19*100,1)</f>
        <v>4.9</v>
      </c>
      <c r="J19" s="23">
        <f>ROUND(('市民所得（実数）'!J19-'市民所得（実数）'!I19)/'市民所得（実数）'!I19*100,1)</f>
        <v>-13</v>
      </c>
      <c r="K19" s="23">
        <f>ROUND(('市民所得（実数）'!K19-'市民所得（実数）'!J19)/'市民所得（実数）'!J19*100,1)</f>
        <v>4.6</v>
      </c>
      <c r="L19" s="23">
        <f>ROUND(('市民所得（実数）'!L19-'市民所得（実数）'!K19)/'市民所得（実数）'!K19*100,1)</f>
        <v>35.1</v>
      </c>
      <c r="M19" s="23">
        <f>ROUND(('市民所得（実数）'!M19-'市民所得（実数）'!L19)/'市民所得（実数）'!L19*100,1)</f>
        <v>-29.9</v>
      </c>
      <c r="N19" s="23">
        <f>ROUND(('市民所得（実数）'!N19-'市民所得（実数）'!M19)/'市民所得（実数）'!M19*100,1)</f>
        <v>-4.2</v>
      </c>
      <c r="O19" s="29">
        <f>ROUND(('市民所得（実数）'!O19-'市民所得（実数）'!N19)/'市民所得（実数）'!N19*100,1)</f>
        <v>24.4</v>
      </c>
      <c r="P19" s="94"/>
    </row>
    <row r="20" spans="1:16" s="6" customFormat="1" ht="34.5" customHeight="1">
      <c r="A20" s="92" t="s">
        <v>46</v>
      </c>
      <c r="B20" s="108">
        <v>0</v>
      </c>
      <c r="C20" s="23" t="e">
        <f>ROUND(('市民所得（実数）'!C20-'市民所得（実数）'!B20)/'市民所得（実数）'!B20*100,1)</f>
        <v>#DIV/0!</v>
      </c>
      <c r="D20" s="23" t="e">
        <f>ROUND(('市民所得（実数）'!D20-'市民所得（実数）'!C20)/'市民所得（実数）'!C20*100,1)</f>
        <v>#DIV/0!</v>
      </c>
      <c r="E20" s="23" t="e">
        <f>ROUND(('市民所得（実数）'!E20-'市民所得（実数）'!D20)/'市民所得（実数）'!D20*100,1)</f>
        <v>#DIV/0!</v>
      </c>
      <c r="F20" s="153" t="s">
        <v>76</v>
      </c>
      <c r="G20" s="23">
        <f>ROUND(('市民所得（実数）'!G20-'市民所得（実数）'!F20)/'市民所得（実数）'!F20*100,1)</f>
        <v>3.3</v>
      </c>
      <c r="H20" s="23">
        <f>ROUND(('市民所得（実数）'!H20-'市民所得（実数）'!G20)/'市民所得（実数）'!G20*100,1)</f>
        <v>1.4</v>
      </c>
      <c r="I20" s="23">
        <f>ROUND(('市民所得（実数）'!I20-'市民所得（実数）'!H20)/'市民所得（実数）'!H20*100,1)</f>
        <v>3.9</v>
      </c>
      <c r="J20" s="23">
        <f>ROUND(('市民所得（実数）'!J20-'市民所得（実数）'!I20)/'市民所得（実数）'!I20*100,1)</f>
        <v>0.8</v>
      </c>
      <c r="K20" s="23">
        <f>ROUND(('市民所得（実数）'!K20-'市民所得（実数）'!J20)/'市民所得（実数）'!J20*100,1)</f>
        <v>1.1</v>
      </c>
      <c r="L20" s="23">
        <f>ROUND(('市民所得（実数）'!L20-'市民所得（実数）'!K20)/'市民所得（実数）'!K20*100,1)</f>
        <v>-0.9</v>
      </c>
      <c r="M20" s="23">
        <f>ROUND(('市民所得（実数）'!M20-'市民所得（実数）'!L20)/'市民所得（実数）'!L20*100,1)</f>
        <v>1.2</v>
      </c>
      <c r="N20" s="23">
        <f>ROUND(('市民所得（実数）'!N20-'市民所得（実数）'!M20)/'市民所得（実数）'!M20*100,1)</f>
        <v>7.8</v>
      </c>
      <c r="O20" s="29">
        <f>ROUND(('市民所得（実数）'!O20-'市民所得（実数）'!N20)/'市民所得（実数）'!N20*100,1)</f>
        <v>2.9</v>
      </c>
      <c r="P20" s="94"/>
    </row>
    <row r="21" spans="1:16" s="6" customFormat="1" ht="34.5" customHeight="1">
      <c r="A21" s="92" t="s">
        <v>23</v>
      </c>
      <c r="B21" s="108">
        <v>0</v>
      </c>
      <c r="C21" s="23" t="e">
        <f>ROUND(('市民所得（実数）'!C21-'市民所得（実数）'!B21)/'市民所得（実数）'!B21*100,1)</f>
        <v>#DIV/0!</v>
      </c>
      <c r="D21" s="45" t="e">
        <f>ROUND(('市民所得（実数）'!D21-'市民所得（実数）'!C21)/'市民所得（実数）'!C21*100,1)</f>
        <v>#DIV/0!</v>
      </c>
      <c r="E21" s="45" t="e">
        <f>ROUND(('市民所得（実数）'!E21-'市民所得（実数）'!D21)/'市民所得（実数）'!D21*100,1)</f>
        <v>#DIV/0!</v>
      </c>
      <c r="F21" s="154" t="s">
        <v>76</v>
      </c>
      <c r="G21" s="45">
        <f>ROUND(('市民所得（実数）'!G21-'市民所得（実数）'!F21)/'市民所得（実数）'!F21*100,1)</f>
        <v>-119.1</v>
      </c>
      <c r="H21" s="45">
        <f>ROUND(('市民所得（実数）'!H21-'市民所得（実数）'!G21)/'市民所得（実数）'!G21*100,1)</f>
        <v>2390.9</v>
      </c>
      <c r="I21" s="46">
        <f>ROUND(('市民所得（実数）'!I21-'市民所得（実数）'!H21)/'市民所得（実数）'!H21*100,1)</f>
        <v>-41.5</v>
      </c>
      <c r="J21" s="45">
        <f>ROUND(('市民所得（実数）'!J21-'市民所得（実数）'!I21)/'市民所得（実数）'!I21*100,1)</f>
        <v>-53.6</v>
      </c>
      <c r="K21" s="45">
        <f>ROUND(('市民所得（実数）'!K21-'市民所得（実数）'!J21)/'市民所得（実数）'!J21*100,1)</f>
        <v>-6.7</v>
      </c>
      <c r="L21" s="45">
        <f>ROUND(('市民所得（実数）'!L21-'市民所得（実数）'!K21)/'市民所得（実数）'!K21*100,1)</f>
        <v>25.8</v>
      </c>
      <c r="M21" s="23">
        <f>ROUND(('市民所得（実数）'!M21-'市民所得（実数）'!L21)/'市民所得（実数）'!L21*100,1)</f>
        <v>-19.8</v>
      </c>
      <c r="N21" s="23">
        <f>ROUND(('市民所得（実数）'!N21-'市民所得（実数）'!M21)/'市民所得（実数）'!M21*100,1)</f>
        <v>44.6</v>
      </c>
      <c r="O21" s="29">
        <f>ROUND(('市民所得（実数）'!O21-'市民所得（実数）'!N21)/'市民所得（実数）'!N21*100,1)</f>
        <v>-20.4</v>
      </c>
      <c r="P21" s="94"/>
    </row>
    <row r="22" spans="1:16" s="6" customFormat="1" ht="34.5" customHeight="1">
      <c r="A22" s="93" t="s">
        <v>57</v>
      </c>
      <c r="B22" s="109">
        <v>0</v>
      </c>
      <c r="C22" s="105" t="e">
        <f>ROUND(('市民所得（実数）'!C22-'市民所得（実数）'!B22)/'市民所得（実数）'!B22*100,1)</f>
        <v>#DIV/0!</v>
      </c>
      <c r="D22" s="105" t="e">
        <f>ROUND(('市民所得（実数）'!D22-'市民所得（実数）'!C22)/'市民所得（実数）'!C22*100,1)</f>
        <v>#DIV/0!</v>
      </c>
      <c r="E22" s="105" t="e">
        <f>ROUND(('市民所得（実数）'!E22-'市民所得（実数）'!D22)/'市民所得（実数）'!D22*100,1)</f>
        <v>#DIV/0!</v>
      </c>
      <c r="F22" s="155" t="s">
        <v>76</v>
      </c>
      <c r="G22" s="105">
        <f>ROUND(('市民所得（実数）'!G22-'市民所得（実数）'!F22)/'市民所得（実数）'!F22*100,1)</f>
        <v>-2.8</v>
      </c>
      <c r="H22" s="105">
        <f>ROUND(('市民所得（実数）'!H22-'市民所得（実数）'!G22)/'市民所得（実数）'!G22*100,1)</f>
        <v>0.3</v>
      </c>
      <c r="I22" s="105">
        <f>ROUND(('市民所得（実数）'!I22-'市民所得（実数）'!H22)/'市民所得（実数）'!H22*100,1)</f>
        <v>0.7</v>
      </c>
      <c r="J22" s="105">
        <f>ROUND(('市民所得（実数）'!J22-'市民所得（実数）'!I22)/'市民所得（実数）'!I22*100,1)</f>
        <v>0.2</v>
      </c>
      <c r="K22" s="105">
        <f>ROUND(('市民所得（実数）'!K22-'市民所得（実数）'!J22)/'市民所得（実数）'!J22*100,1)</f>
        <v>1.2</v>
      </c>
      <c r="L22" s="105">
        <f>ROUND(('市民所得（実数）'!L22-'市民所得（実数）'!K22)/'市民所得（実数）'!K22*100,1)</f>
        <v>4.1</v>
      </c>
      <c r="M22" s="105">
        <f>ROUND(('市民所得（実数）'!M22-'市民所得（実数）'!L22)/'市民所得（実数）'!L22*100,1)</f>
        <v>-10</v>
      </c>
      <c r="N22" s="105">
        <f>ROUND(('市民所得（実数）'!N22-'市民所得（実数）'!M22)/'市民所得（実数）'!M22*100,1)</f>
        <v>-3.9</v>
      </c>
      <c r="O22" s="32">
        <f>ROUND(('市民所得（実数）'!O22-'市民所得（実数）'!N22)/'市民所得（実数）'!N22*100,1)</f>
        <v>4.3</v>
      </c>
      <c r="P22" s="94"/>
    </row>
    <row r="23" spans="1:16" s="6" customFormat="1" ht="34.5" customHeight="1">
      <c r="A23" s="101" t="s">
        <v>35</v>
      </c>
      <c r="B23" s="110">
        <v>0</v>
      </c>
      <c r="C23" s="24" t="e">
        <f>ROUND(('市民所得（実数）'!C23-'市民所得（実数）'!B23)/'市民所得（実数）'!B23*100,1)</f>
        <v>#DIV/0!</v>
      </c>
      <c r="D23" s="24" t="e">
        <f>ROUND(('市民所得（実数）'!D23-'市民所得（実数）'!C23)/'市民所得（実数）'!C23*100,1)</f>
        <v>#DIV/0!</v>
      </c>
      <c r="E23" s="24" t="e">
        <f>ROUND(('市民所得（実数）'!E23-'市民所得（実数）'!D23)/'市民所得（実数）'!D23*100,1)</f>
        <v>#DIV/0!</v>
      </c>
      <c r="F23" s="156" t="s">
        <v>76</v>
      </c>
      <c r="G23" s="24">
        <f>ROUND(('市民所得（実数）'!G23-'市民所得（実数）'!F23)/'市民所得（実数）'!F23*100,1)</f>
        <v>-5</v>
      </c>
      <c r="H23" s="24">
        <f>ROUND(('市民所得（実数）'!H23-'市民所得（実数）'!G23)/'市民所得（実数）'!G23*100,1)</f>
        <v>-0.7</v>
      </c>
      <c r="I23" s="24">
        <f>ROUND(('市民所得（実数）'!I23-'市民所得（実数）'!H23)/'市民所得（実数）'!H23*100,1)</f>
        <v>8.5</v>
      </c>
      <c r="J23" s="24">
        <f>ROUND(('市民所得（実数）'!J23-'市民所得（実数）'!I23)/'市民所得（実数）'!I23*100,1)</f>
        <v>7.6</v>
      </c>
      <c r="K23" s="24">
        <f>ROUND(('市民所得（実数）'!K23-'市民所得（実数）'!J23)/'市民所得（実数）'!J23*100,1)</f>
        <v>-9.9</v>
      </c>
      <c r="L23" s="24">
        <f>ROUND(('市民所得（実数）'!L23-'市民所得（実数）'!K23)/'市民所得（実数）'!K23*100,1)</f>
        <v>3.6</v>
      </c>
      <c r="M23" s="24">
        <f>ROUND(('市民所得（実数）'!M23-'市民所得（実数）'!L23)/'市民所得（実数）'!L23*100,1)</f>
        <v>-1.4</v>
      </c>
      <c r="N23" s="24">
        <f>ROUND(('市民所得（実数）'!N23-'市民所得（実数）'!M23)/'市民所得（実数）'!M23*100,1)</f>
        <v>-12.4</v>
      </c>
      <c r="O23" s="30">
        <f>ROUND(('市民所得（実数）'!O23-'市民所得（実数）'!N23)/'市民所得（実数）'!N23*100,1)</f>
        <v>0.4</v>
      </c>
      <c r="P23" s="94"/>
    </row>
    <row r="24" spans="1:16" s="6" customFormat="1" ht="34.5" customHeight="1">
      <c r="A24" s="102" t="s">
        <v>39</v>
      </c>
      <c r="B24" s="111">
        <v>0</v>
      </c>
      <c r="C24" s="25" t="e">
        <f>ROUND(('市民所得（実数）'!C24-'市民所得（実数）'!B24)/'市民所得（実数）'!B24*100,1)</f>
        <v>#DIV/0!</v>
      </c>
      <c r="D24" s="25" t="e">
        <f>ROUND(('市民所得（実数）'!D24-'市民所得（実数）'!C24)/'市民所得（実数）'!C24*100,1)</f>
        <v>#DIV/0!</v>
      </c>
      <c r="E24" s="25" t="e">
        <f>ROUND(('市民所得（実数）'!E24-'市民所得（実数）'!D24)/'市民所得（実数）'!D24*100,1)</f>
        <v>#DIV/0!</v>
      </c>
      <c r="F24" s="157" t="s">
        <v>76</v>
      </c>
      <c r="G24" s="25">
        <f>ROUND(('市民所得（実数）'!G24-'市民所得（実数）'!F24)/'市民所得（実数）'!F24*100,1)</f>
        <v>-2.9</v>
      </c>
      <c r="H24" s="25">
        <f>ROUND(('市民所得（実数）'!H24-'市民所得（実数）'!G24)/'市民所得（実数）'!G24*100,1)</f>
        <v>0.2</v>
      </c>
      <c r="I24" s="25">
        <f>ROUND(('市民所得（実数）'!I24-'市民所得（実数）'!H24)/'市民所得（実数）'!H24*100,1)</f>
        <v>1.3</v>
      </c>
      <c r="J24" s="25">
        <f>ROUND(('市民所得（実数）'!J24-'市民所得（実数）'!I24)/'市民所得（実数）'!I24*100,1)</f>
        <v>0.7</v>
      </c>
      <c r="K24" s="25">
        <f>ROUND(('市民所得（実数）'!K24-'市民所得（実数）'!J24)/'市民所得（実数）'!J24*100,1)</f>
        <v>0.4</v>
      </c>
      <c r="L24" s="25">
        <f>ROUND(('市民所得（実数）'!L24-'市民所得（実数）'!K24)/'市民所得（実数）'!K24*100,1)</f>
        <v>4</v>
      </c>
      <c r="M24" s="25">
        <f>ROUND(('市民所得（実数）'!M24-'市民所得（実数）'!L24)/'市民所得（実数）'!L24*100,1)</f>
        <v>-9.4</v>
      </c>
      <c r="N24" s="25">
        <f>ROUND(('市民所得（実数）'!N24-'市民所得（実数）'!M24)/'市民所得（実数）'!M24*100,1)</f>
        <v>-4.5</v>
      </c>
      <c r="O24" s="31">
        <f>ROUND(('市民所得（実数）'!O24-'市民所得（実数）'!N24)/'市民所得（実数）'!N24*100,1)</f>
        <v>4</v>
      </c>
      <c r="P24" s="94"/>
    </row>
    <row r="25" spans="1:15" s="6" customFormat="1" ht="27" customHeight="1">
      <c r="A25" s="97"/>
      <c r="B25" s="98"/>
      <c r="C25" s="98"/>
      <c r="D25" s="98"/>
      <c r="E25" s="98"/>
      <c r="F25" s="98"/>
      <c r="G25" s="99"/>
      <c r="H25" s="99"/>
      <c r="I25" s="99"/>
      <c r="J25" s="99"/>
      <c r="K25" s="99"/>
      <c r="L25" s="99"/>
      <c r="M25" s="99"/>
      <c r="N25" s="99"/>
      <c r="O25" s="97"/>
    </row>
    <row r="26" spans="1:14" ht="27" customHeight="1">
      <c r="A26" s="6"/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</row>
    <row r="27" spans="1:14" ht="27" customHeight="1">
      <c r="A27" s="6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</row>
    <row r="28" spans="1:14" ht="27" customHeight="1">
      <c r="A28" s="6"/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</row>
    <row r="29" spans="1:14" ht="27" customHeight="1">
      <c r="A29" s="6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</row>
    <row r="30" spans="2:14" ht="27" customHeight="1"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</row>
    <row r="31" spans="1:14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</row>
    <row r="32" spans="1:14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</row>
    <row r="33" spans="1:14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</row>
    <row r="34" spans="1:14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</row>
    <row r="35" spans="1:14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</row>
    <row r="36" spans="1:14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</row>
    <row r="37" spans="1:14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</row>
    <row r="38" spans="1:14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</row>
    <row r="39" spans="1:14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</row>
    <row r="40" spans="1:14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</row>
    <row r="41" spans="1:14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</row>
    <row r="42" spans="1:14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</row>
    <row r="43" spans="1:14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</row>
    <row r="44" spans="1:14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</row>
    <row r="45" spans="1:14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</row>
    <row r="46" spans="1:14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</row>
    <row r="47" spans="1:14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</row>
    <row r="48" spans="1:14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</row>
    <row r="49" spans="1:14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</row>
    <row r="50" spans="1:14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</row>
    <row r="51" spans="1:14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</row>
    <row r="52" spans="1:14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</row>
    <row r="53" spans="1:14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</row>
    <row r="54" spans="1:14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</row>
    <row r="55" spans="1:14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</row>
    <row r="56" spans="1:14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</row>
    <row r="57" spans="1:14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</row>
    <row r="58" spans="1:14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</row>
    <row r="59" spans="2:14" ht="27" customHeight="1"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</row>
    <row r="60" spans="2:14" ht="27" customHeight="1"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</row>
    <row r="61" spans="2:14" ht="27" customHeight="1"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</row>
    <row r="62" spans="2:14" ht="27" customHeight="1"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</row>
    <row r="63" spans="2:14" ht="27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</row>
    <row r="64" spans="2:14" ht="27" customHeight="1"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</row>
    <row r="65" spans="2:14" ht="27" customHeight="1"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</row>
    <row r="66" spans="2:14" ht="27" customHeight="1">
      <c r="B66" s="13"/>
      <c r="C66" s="13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</row>
    <row r="67" spans="2:14" ht="27" customHeight="1"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</row>
    <row r="68" spans="2:14" ht="27" customHeight="1">
      <c r="B68" s="13"/>
      <c r="C68" s="13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</row>
    <row r="69" spans="2:14" ht="27" customHeight="1"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</row>
    <row r="70" spans="2:14" ht="27" customHeight="1">
      <c r="B70" s="13"/>
      <c r="C70" s="13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</row>
    <row r="71" spans="2:14" ht="27" customHeight="1"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</row>
    <row r="72" spans="2:14" ht="27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</row>
    <row r="73" spans="2:14" ht="27" customHeight="1"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</row>
    <row r="74" spans="2:14" ht="27" customHeight="1"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</row>
    <row r="75" spans="2:14" ht="27" customHeight="1"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</row>
    <row r="76" spans="2:14" ht="27" customHeight="1"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</row>
    <row r="77" spans="2:14" ht="27" customHeight="1"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</row>
    <row r="78" spans="2:14" ht="27" customHeight="1"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</row>
    <row r="79" spans="2:14" ht="27" customHeight="1"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</row>
    <row r="80" spans="2:14" ht="27" customHeight="1"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</row>
    <row r="81" spans="2:14" ht="27" customHeight="1"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</row>
    <row r="82" spans="2:14" ht="27" customHeight="1"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</row>
    <row r="83" spans="2:14" ht="27" customHeight="1"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</row>
    <row r="84" spans="2:14" ht="27" customHeight="1"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</row>
    <row r="85" spans="2:14" ht="27" customHeight="1"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</row>
    <row r="86" spans="2:14" ht="27" customHeight="1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</row>
    <row r="87" spans="2:14" ht="27" customHeight="1"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</row>
    <row r="88" spans="2:14" ht="27" customHeight="1"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</row>
    <row r="89" spans="2:14" ht="27" customHeight="1"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</row>
    <row r="90" spans="2:14" ht="27" customHeight="1"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</row>
    <row r="91" spans="2:14" ht="27" customHeight="1">
      <c r="B91" s="13"/>
      <c r="C91" s="13"/>
      <c r="D91" s="13"/>
      <c r="E91" s="13"/>
      <c r="F91" s="13"/>
      <c r="G91" s="13"/>
      <c r="H91" s="13"/>
      <c r="I91" s="13"/>
      <c r="J91" s="14"/>
      <c r="K91" s="14"/>
      <c r="L91" s="14"/>
      <c r="M91" s="14"/>
      <c r="N91" s="14"/>
    </row>
    <row r="92" spans="2:14" ht="27" customHeight="1">
      <c r="B92" s="13"/>
      <c r="C92" s="13"/>
      <c r="D92" s="13"/>
      <c r="E92" s="13"/>
      <c r="F92" s="13"/>
      <c r="G92" s="13"/>
      <c r="H92" s="13"/>
      <c r="I92" s="13"/>
      <c r="J92" s="14"/>
      <c r="K92" s="14"/>
      <c r="L92" s="14"/>
      <c r="M92" s="14"/>
      <c r="N92" s="14"/>
    </row>
    <row r="93" spans="2:14" ht="27" customHeight="1">
      <c r="B93" s="13"/>
      <c r="C93" s="13"/>
      <c r="D93" s="13"/>
      <c r="E93" s="13"/>
      <c r="F93" s="13"/>
      <c r="G93" s="13"/>
      <c r="H93" s="13"/>
      <c r="I93" s="13"/>
      <c r="J93" s="14"/>
      <c r="K93" s="14"/>
      <c r="L93" s="14"/>
      <c r="M93" s="14"/>
      <c r="N93" s="14"/>
    </row>
    <row r="94" spans="2:14" ht="27" customHeight="1">
      <c r="B94" s="13"/>
      <c r="C94" s="13"/>
      <c r="D94" s="13"/>
      <c r="E94" s="13"/>
      <c r="F94" s="13"/>
      <c r="G94" s="13"/>
      <c r="H94" s="13"/>
      <c r="I94" s="13"/>
      <c r="J94" s="14"/>
      <c r="K94" s="14"/>
      <c r="L94" s="14"/>
      <c r="M94" s="14"/>
      <c r="N94" s="14"/>
    </row>
    <row r="95" spans="2:14" ht="27" customHeight="1">
      <c r="B95" s="13"/>
      <c r="C95" s="13"/>
      <c r="D95" s="13"/>
      <c r="E95" s="13"/>
      <c r="F95" s="13"/>
      <c r="G95" s="13"/>
      <c r="H95" s="13"/>
      <c r="I95" s="13"/>
      <c r="J95" s="14"/>
      <c r="K95" s="14"/>
      <c r="L95" s="14"/>
      <c r="M95" s="14"/>
      <c r="N95" s="14"/>
    </row>
    <row r="96" spans="2:14" ht="27" customHeight="1">
      <c r="B96" s="13"/>
      <c r="C96" s="13"/>
      <c r="D96" s="13"/>
      <c r="E96" s="13"/>
      <c r="F96" s="13"/>
      <c r="G96" s="13"/>
      <c r="H96" s="13"/>
      <c r="I96" s="13"/>
      <c r="J96" s="14"/>
      <c r="K96" s="14"/>
      <c r="L96" s="14"/>
      <c r="M96" s="14"/>
      <c r="N96" s="14"/>
    </row>
    <row r="97" spans="2:14" ht="27" customHeight="1">
      <c r="B97" s="13"/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</row>
    <row r="98" spans="2:14" ht="27" customHeight="1">
      <c r="B98" s="13"/>
      <c r="C98" s="13"/>
      <c r="D98" s="13"/>
      <c r="E98" s="13"/>
      <c r="F98" s="13"/>
      <c r="G98" s="13"/>
      <c r="H98" s="13"/>
      <c r="I98" s="13"/>
      <c r="J98" s="14"/>
      <c r="K98" s="14"/>
      <c r="L98" s="14"/>
      <c r="M98" s="14"/>
      <c r="N98" s="14"/>
    </row>
    <row r="99" spans="2:14" ht="27" customHeight="1">
      <c r="B99" s="13"/>
      <c r="C99" s="13"/>
      <c r="D99" s="13"/>
      <c r="E99" s="13"/>
      <c r="F99" s="13"/>
      <c r="G99" s="13"/>
      <c r="H99" s="13"/>
      <c r="I99" s="13"/>
      <c r="J99" s="14"/>
      <c r="K99" s="14"/>
      <c r="L99" s="14"/>
      <c r="M99" s="14"/>
      <c r="N99" s="14"/>
    </row>
    <row r="100" spans="2:14" ht="27" customHeight="1">
      <c r="B100" s="13"/>
      <c r="C100" s="13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</row>
    <row r="101" spans="2:14" ht="27" customHeight="1"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</row>
    <row r="102" spans="2:14" ht="27" customHeight="1">
      <c r="B102" s="13"/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14"/>
    </row>
    <row r="103" spans="2:14" ht="27" customHeight="1">
      <c r="B103" s="13"/>
      <c r="C103" s="13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</row>
    <row r="104" spans="2:14" ht="27" customHeight="1">
      <c r="B104" s="13"/>
      <c r="C104" s="13"/>
      <c r="D104" s="13"/>
      <c r="E104" s="13"/>
      <c r="F104" s="13"/>
      <c r="G104" s="13"/>
      <c r="H104" s="13"/>
      <c r="I104" s="13"/>
      <c r="J104" s="14"/>
      <c r="K104" s="14"/>
      <c r="L104" s="14"/>
      <c r="M104" s="14"/>
      <c r="N104" s="14"/>
    </row>
    <row r="105" spans="2:14" ht="27" customHeight="1">
      <c r="B105" s="13"/>
      <c r="C105" s="13"/>
      <c r="D105" s="13"/>
      <c r="E105" s="13"/>
      <c r="F105" s="13"/>
      <c r="G105" s="13"/>
      <c r="H105" s="13"/>
      <c r="I105" s="13"/>
      <c r="J105" s="14"/>
      <c r="K105" s="14"/>
      <c r="L105" s="14"/>
      <c r="M105" s="14"/>
      <c r="N105" s="14"/>
    </row>
    <row r="106" spans="2:14" ht="27" customHeight="1">
      <c r="B106" s="13"/>
      <c r="C106" s="13"/>
      <c r="D106" s="13"/>
      <c r="E106" s="13"/>
      <c r="F106" s="13"/>
      <c r="G106" s="13"/>
      <c r="H106" s="13"/>
      <c r="I106" s="13"/>
      <c r="J106" s="14"/>
      <c r="K106" s="14"/>
      <c r="L106" s="14"/>
      <c r="M106" s="14"/>
      <c r="N106" s="14"/>
    </row>
    <row r="107" spans="2:14" ht="27" customHeight="1">
      <c r="B107" s="13"/>
      <c r="C107" s="13"/>
      <c r="D107" s="13"/>
      <c r="E107" s="13"/>
      <c r="F107" s="13"/>
      <c r="G107" s="13"/>
      <c r="H107" s="13"/>
      <c r="I107" s="13"/>
      <c r="J107" s="14"/>
      <c r="K107" s="14"/>
      <c r="L107" s="14"/>
      <c r="M107" s="14"/>
      <c r="N107" s="14"/>
    </row>
    <row r="108" spans="2:14" ht="27" customHeight="1">
      <c r="B108" s="13"/>
      <c r="C108" s="13"/>
      <c r="D108" s="13"/>
      <c r="E108" s="13"/>
      <c r="F108" s="13"/>
      <c r="G108" s="13"/>
      <c r="H108" s="13"/>
      <c r="I108" s="13"/>
      <c r="J108" s="14"/>
      <c r="K108" s="14"/>
      <c r="L108" s="14"/>
      <c r="M108" s="14"/>
      <c r="N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6" r:id="rId1"/>
  <headerFooter alignWithMargins="0">
    <oddFooter>&amp;C&amp;"Century,標準"&amp;8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8.796875" defaultRowHeight="27" customHeight="1"/>
  <cols>
    <col min="1" max="1" width="24.8984375" style="5" customWidth="1"/>
    <col min="2" max="5" width="8.09765625" style="4" hidden="1" customWidth="1"/>
    <col min="6" max="9" width="8.09765625" style="4" customWidth="1"/>
    <col min="10" max="15" width="8.09765625" style="5" customWidth="1"/>
    <col min="16" max="19" width="10.59765625" style="5" customWidth="1"/>
    <col min="20" max="22" width="15" style="5" customWidth="1"/>
    <col min="23" max="16384" width="9" style="5" customWidth="1"/>
  </cols>
  <sheetData>
    <row r="1" spans="1:15" ht="20.25" customHeight="1">
      <c r="A1" s="77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9"/>
    </row>
    <row r="2" spans="1:15" s="6" customFormat="1" ht="20.25" customHeight="1">
      <c r="A2" s="10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20.25" customHeight="1">
      <c r="A3" s="57" t="s">
        <v>54</v>
      </c>
      <c r="B3" s="100"/>
      <c r="C3" s="100"/>
      <c r="D3" s="100"/>
      <c r="E3" s="100"/>
      <c r="F3" s="100"/>
      <c r="G3" s="100"/>
      <c r="H3" s="126"/>
      <c r="I3" s="127"/>
      <c r="J3" s="100"/>
      <c r="K3" s="100"/>
      <c r="L3" s="100"/>
      <c r="M3" s="100"/>
      <c r="N3" s="100"/>
      <c r="O3" s="58" t="s">
        <v>56</v>
      </c>
    </row>
    <row r="4" spans="1:16" s="6" customFormat="1" ht="27" customHeight="1">
      <c r="A4" s="91" t="s">
        <v>38</v>
      </c>
      <c r="B4" s="16"/>
      <c r="C4" s="15"/>
      <c r="D4" s="15"/>
      <c r="E4" s="15"/>
      <c r="F4" s="15"/>
      <c r="G4" s="15"/>
      <c r="H4" s="15"/>
      <c r="I4" s="15"/>
      <c r="J4" s="129"/>
      <c r="K4" s="129"/>
      <c r="L4" s="129"/>
      <c r="M4" s="129"/>
      <c r="N4" s="129"/>
      <c r="O4" s="130"/>
      <c r="P4" s="94"/>
    </row>
    <row r="5" spans="1:16" s="6" customFormat="1" ht="21.75" customHeight="1">
      <c r="A5" s="103"/>
      <c r="B5" s="17" t="s">
        <v>13</v>
      </c>
      <c r="C5" s="11" t="s">
        <v>14</v>
      </c>
      <c r="D5" s="11" t="s">
        <v>15</v>
      </c>
      <c r="E5" s="11" t="s">
        <v>16</v>
      </c>
      <c r="F5" s="11" t="s">
        <v>44</v>
      </c>
      <c r="G5" s="11" t="s">
        <v>50</v>
      </c>
      <c r="H5" s="11" t="s">
        <v>51</v>
      </c>
      <c r="I5" s="11" t="s">
        <v>52</v>
      </c>
      <c r="J5" s="11" t="s">
        <v>55</v>
      </c>
      <c r="K5" s="11" t="s">
        <v>59</v>
      </c>
      <c r="L5" s="11" t="s">
        <v>60</v>
      </c>
      <c r="M5" s="11" t="s">
        <v>61</v>
      </c>
      <c r="N5" s="11" t="s">
        <v>62</v>
      </c>
      <c r="O5" s="12" t="s">
        <v>63</v>
      </c>
      <c r="P5" s="94"/>
    </row>
    <row r="6" spans="1:16" s="6" customFormat="1" ht="34.5" customHeight="1">
      <c r="A6" s="95" t="s">
        <v>8</v>
      </c>
      <c r="B6" s="88" t="e">
        <f>ROUND('市民所得（実数）'!B6/'市民所得（実数）'!$B$22*100,1)</f>
        <v>#DIV/0!</v>
      </c>
      <c r="C6" s="23" t="e">
        <f>ROUND('市民所得（実数）'!C6/'市民所得（実数）'!$C$22*100,1)</f>
        <v>#DIV/0!</v>
      </c>
      <c r="D6" s="23" t="e">
        <f>ROUND('市民所得（実数）'!D6/'市民所得（実数）'!$D$22*100,1)</f>
        <v>#DIV/0!</v>
      </c>
      <c r="E6" s="23" t="e">
        <f>ROUND('市民所得（実数）'!E6/'市民所得（実数）'!$E$22*100,1)</f>
        <v>#DIV/0!</v>
      </c>
      <c r="F6" s="23">
        <f>ROUND('市民所得（実数）'!F6/'市民所得（実数）'!$F$22*100,1)</f>
        <v>70.7</v>
      </c>
      <c r="G6" s="23">
        <f>ROUND('市民所得（実数）'!G6/'市民所得（実数）'!$G$22*100,1)</f>
        <v>70.5</v>
      </c>
      <c r="H6" s="23">
        <f>ROUND('市民所得（実数）'!H6/'市民所得（実数）'!$H$22*100,1)</f>
        <v>69.9</v>
      </c>
      <c r="I6" s="23">
        <f>ROUND('市民所得（実数）'!I6/'市民所得（実数）'!$I$22*100,1)</f>
        <v>68</v>
      </c>
      <c r="J6" s="23">
        <f>ROUND('市民所得（実数）'!J6/'市民所得（実数）'!$J$22*100,1)</f>
        <v>68.5</v>
      </c>
      <c r="K6" s="23">
        <f>ROUND('市民所得（実数）'!K6/'市民所得（実数）'!$K$22*100,1)</f>
        <v>67.4</v>
      </c>
      <c r="L6" s="23">
        <f>ROUND('市民所得（実数）'!L6/'市民所得（実数）'!$L$22*100,1)</f>
        <v>63.5</v>
      </c>
      <c r="M6" s="23">
        <f>ROUND('市民所得（実数）'!M6/'市民所得（実数）'!$M$22*100,1)</f>
        <v>68.4</v>
      </c>
      <c r="N6" s="23">
        <f>ROUND('市民所得（実数）'!N6/'市民所得（実数）'!$N$22*100,1)</f>
        <v>67.6</v>
      </c>
      <c r="O6" s="29">
        <f>ROUND('市民所得（実数）'!O6/'市民所得（実数）'!$O$22*100,1)</f>
        <v>64.6</v>
      </c>
      <c r="P6" s="94"/>
    </row>
    <row r="7" spans="1:16" s="6" customFormat="1" ht="34.5" customHeight="1">
      <c r="A7" s="95" t="s">
        <v>17</v>
      </c>
      <c r="B7" s="88" t="e">
        <f>ROUND('市民所得（実数）'!B7/'市民所得（実数）'!$B$22*100,1)</f>
        <v>#DIV/0!</v>
      </c>
      <c r="C7" s="23" t="e">
        <f>ROUND('市民所得（実数）'!C7/'市民所得（実数）'!$C$22*100,1)</f>
        <v>#DIV/0!</v>
      </c>
      <c r="D7" s="23" t="e">
        <f>ROUND('市民所得（実数）'!D7/'市民所得（実数）'!$D$22*100,1)</f>
        <v>#DIV/0!</v>
      </c>
      <c r="E7" s="23" t="e">
        <f>ROUND('市民所得（実数）'!E7/'市民所得（実数）'!$E$22*100,1)</f>
        <v>#DIV/0!</v>
      </c>
      <c r="F7" s="23">
        <f>ROUND('市民所得（実数）'!F7/'市民所得（実数）'!$F$22*100,1)</f>
        <v>59.5</v>
      </c>
      <c r="G7" s="23">
        <f>ROUND('市民所得（実数）'!G7/'市民所得（実数）'!$G$22*100,1)</f>
        <v>58.9</v>
      </c>
      <c r="H7" s="23">
        <f>ROUND('市民所得（実数）'!H7/'市民所得（実数）'!$H$22*100,1)</f>
        <v>59.2</v>
      </c>
      <c r="I7" s="23">
        <f>ROUND('市民所得（実数）'!I7/'市民所得（実数）'!$I$22*100,1)</f>
        <v>57.4</v>
      </c>
      <c r="J7" s="23">
        <f>ROUND('市民所得（実数）'!J7/'市民所得（実数）'!$J$22*100,1)</f>
        <v>58.3</v>
      </c>
      <c r="K7" s="23">
        <f>ROUND('市民所得（実数）'!K7/'市民所得（実数）'!$K$22*100,1)</f>
        <v>57.1</v>
      </c>
      <c r="L7" s="23">
        <f>ROUND('市民所得（実数）'!L7/'市民所得（実数）'!$L$22*100,1)</f>
        <v>53.6</v>
      </c>
      <c r="M7" s="23">
        <f>ROUND('市民所得（実数）'!M7/'市民所得（実数）'!$M$22*100,1)</f>
        <v>57.6</v>
      </c>
      <c r="N7" s="23">
        <f>ROUND('市民所得（実数）'!N7/'市民所得（実数）'!$N$22*100,1)</f>
        <v>56.6</v>
      </c>
      <c r="O7" s="29">
        <f>ROUND('市民所得（実数）'!O7/'市民所得（実数）'!$O$22*100,1)</f>
        <v>53.7</v>
      </c>
      <c r="P7" s="94"/>
    </row>
    <row r="8" spans="1:16" s="6" customFormat="1" ht="34.5" customHeight="1">
      <c r="A8" s="95" t="s">
        <v>9</v>
      </c>
      <c r="B8" s="88" t="e">
        <f>ROUND('市民所得（実数）'!B8/'市民所得（実数）'!$B$22*100,1)</f>
        <v>#DIV/0!</v>
      </c>
      <c r="C8" s="23" t="e">
        <f>ROUND('市民所得（実数）'!C8/'市民所得（実数）'!$C$22*100,1)</f>
        <v>#DIV/0!</v>
      </c>
      <c r="D8" s="23" t="e">
        <f>ROUND('市民所得（実数）'!D8/'市民所得（実数）'!$D$22*100,1)</f>
        <v>#DIV/0!</v>
      </c>
      <c r="E8" s="23" t="e">
        <f>ROUND('市民所得（実数）'!E8/'市民所得（実数）'!$E$22*100,1)</f>
        <v>#DIV/0!</v>
      </c>
      <c r="F8" s="23">
        <f>ROUND('市民所得（実数）'!F8/'市民所得（実数）'!$F$22*100,1)</f>
        <v>11.2</v>
      </c>
      <c r="G8" s="23">
        <f>ROUND('市民所得（実数）'!G8/'市民所得（実数）'!$G$22*100,1)</f>
        <v>11.6</v>
      </c>
      <c r="H8" s="23">
        <f>ROUND('市民所得（実数）'!H8/'市民所得（実数）'!$H$22*100,1)</f>
        <v>10.7</v>
      </c>
      <c r="I8" s="23">
        <f>ROUND('市民所得（実数）'!I8/'市民所得（実数）'!$I$22*100,1)</f>
        <v>10.6</v>
      </c>
      <c r="J8" s="23">
        <f>ROUND('市民所得（実数）'!J8/'市民所得（実数）'!$J$22*100,1)</f>
        <v>10.2</v>
      </c>
      <c r="K8" s="23">
        <f>ROUND('市民所得（実数）'!K8/'市民所得（実数）'!$K$22*100,1)</f>
        <v>10.3</v>
      </c>
      <c r="L8" s="23">
        <f>ROUND('市民所得（実数）'!L8/'市民所得（実数）'!$L$22*100,1)</f>
        <v>9.8</v>
      </c>
      <c r="M8" s="23">
        <f>ROUND('市民所得（実数）'!M8/'市民所得（実数）'!$M$22*100,1)</f>
        <v>10.7</v>
      </c>
      <c r="N8" s="23">
        <f>ROUND('市民所得（実数）'!N8/'市民所得（実数）'!$N$22*100,1)</f>
        <v>11</v>
      </c>
      <c r="O8" s="29">
        <f>ROUND('市民所得（実数）'!O8/'市民所得（実数）'!$O$22*100,1)</f>
        <v>10.9</v>
      </c>
      <c r="P8" s="94"/>
    </row>
    <row r="9" spans="1:16" s="6" customFormat="1" ht="34.5" customHeight="1">
      <c r="A9" s="95" t="s">
        <v>10</v>
      </c>
      <c r="B9" s="88" t="e">
        <f>ROUND('市民所得（実数）'!B9/'市民所得（実数）'!$B$22*100,1)</f>
        <v>#DIV/0!</v>
      </c>
      <c r="C9" s="23" t="e">
        <f>ROUND('市民所得（実数）'!C9/'市民所得（実数）'!$C$22*100,1)</f>
        <v>#DIV/0!</v>
      </c>
      <c r="D9" s="23" t="e">
        <f>ROUND('市民所得（実数）'!D9/'市民所得（実数）'!$D$22*100,1)</f>
        <v>#DIV/0!</v>
      </c>
      <c r="E9" s="23" t="e">
        <f>ROUND('市民所得（実数）'!E9/'市民所得（実数）'!$E$22*100,1)</f>
        <v>#DIV/0!</v>
      </c>
      <c r="F9" s="23">
        <f>ROUND('市民所得（実数）'!F9/'市民所得（実数）'!$F$22*100,1)</f>
        <v>8</v>
      </c>
      <c r="G9" s="23">
        <f>ROUND('市民所得（実数）'!G9/'市民所得（実数）'!$G$22*100,1)</f>
        <v>7.9</v>
      </c>
      <c r="H9" s="23">
        <f>ROUND('市民所得（実数）'!H9/'市民所得（実数）'!$H$22*100,1)</f>
        <v>7.7</v>
      </c>
      <c r="I9" s="23">
        <f>ROUND('市民所得（実数）'!I9/'市民所得（実数）'!$I$22*100,1)</f>
        <v>7.4</v>
      </c>
      <c r="J9" s="23">
        <f>ROUND('市民所得（実数）'!J9/'市民所得（実数）'!$J$22*100,1)</f>
        <v>7.6</v>
      </c>
      <c r="K9" s="23">
        <f>ROUND('市民所得（実数）'!K9/'市民所得（実数）'!$K$22*100,1)</f>
        <v>7.7</v>
      </c>
      <c r="L9" s="23">
        <f>ROUND('市民所得（実数）'!L9/'市民所得（実数）'!$L$22*100,1)</f>
        <v>7.4</v>
      </c>
      <c r="M9" s="23">
        <f>ROUND('市民所得（実数）'!M9/'市民所得（実数）'!$M$22*100,1)</f>
        <v>8.3</v>
      </c>
      <c r="N9" s="23">
        <f>ROUND('市民所得（実数）'!N9/'市民所得（実数）'!$N$22*100,1)</f>
        <v>8.4</v>
      </c>
      <c r="O9" s="29">
        <f>ROUND('市民所得（実数）'!O9/'市民所得（実数）'!$O$22*100,1)</f>
        <v>8.5</v>
      </c>
      <c r="P9" s="94"/>
    </row>
    <row r="10" spans="1:16" s="6" customFormat="1" ht="34.5" customHeight="1">
      <c r="A10" s="95" t="s">
        <v>11</v>
      </c>
      <c r="B10" s="88" t="e">
        <f>ROUND('市民所得（実数）'!B10/'市民所得（実数）'!$B$22*100,1)</f>
        <v>#DIV/0!</v>
      </c>
      <c r="C10" s="23" t="e">
        <f>ROUND('市民所得（実数）'!C10/'市民所得（実数）'!$C$22*100,1)</f>
        <v>#DIV/0!</v>
      </c>
      <c r="D10" s="23" t="e">
        <f>ROUND('市民所得（実数）'!D10/'市民所得（実数）'!$D$22*100,1)</f>
        <v>#DIV/0!</v>
      </c>
      <c r="E10" s="23" t="e">
        <f>ROUND('市民所得（実数）'!E10/'市民所得（実数）'!$E$22*100,1)</f>
        <v>#DIV/0!</v>
      </c>
      <c r="F10" s="23">
        <f>ROUND('市民所得（実数）'!F10/'市民所得（実数）'!$F$22*100,1)</f>
        <v>3.1</v>
      </c>
      <c r="G10" s="23">
        <f>ROUND('市民所得（実数）'!G10/'市民所得（実数）'!$G$22*100,1)</f>
        <v>3.7</v>
      </c>
      <c r="H10" s="23">
        <f>ROUND('市民所得（実数）'!H10/'市民所得（実数）'!$H$22*100,1)</f>
        <v>3</v>
      </c>
      <c r="I10" s="23">
        <f>ROUND('市民所得（実数）'!I10/'市民所得（実数）'!$I$22*100,1)</f>
        <v>3.2</v>
      </c>
      <c r="J10" s="23">
        <f>ROUND('市民所得（実数）'!J10/'市民所得（実数）'!$J$22*100,1)</f>
        <v>2.7</v>
      </c>
      <c r="K10" s="23">
        <f>ROUND('市民所得（実数）'!K10/'市民所得（実数）'!$K$22*100,1)</f>
        <v>2.7</v>
      </c>
      <c r="L10" s="23">
        <f>ROUND('市民所得（実数）'!L10/'市民所得（実数）'!$L$22*100,1)</f>
        <v>2.5</v>
      </c>
      <c r="M10" s="23">
        <f>ROUND('市民所得（実数）'!M10/'市民所得（実数）'!$M$22*100,1)</f>
        <v>2.4</v>
      </c>
      <c r="N10" s="23">
        <f>ROUND('市民所得（実数）'!N10/'市民所得（実数）'!$N$22*100,1)</f>
        <v>2.6</v>
      </c>
      <c r="O10" s="29">
        <f>ROUND('市民所得（実数）'!O10/'市民所得（実数）'!$O$22*100,1)</f>
        <v>2.5</v>
      </c>
      <c r="P10" s="94"/>
    </row>
    <row r="11" spans="1:16" s="6" customFormat="1" ht="34.5" customHeight="1">
      <c r="A11" s="95" t="s">
        <v>6</v>
      </c>
      <c r="B11" s="88" t="e">
        <f>ROUND('市民所得（実数）'!B11/'市民所得（実数）'!$B$22*100,1)</f>
        <v>#DIV/0!</v>
      </c>
      <c r="C11" s="23" t="e">
        <f>ROUND('市民所得（実数）'!C11/'市民所得（実数）'!$C$22*100,1)</f>
        <v>#DIV/0!</v>
      </c>
      <c r="D11" s="23" t="e">
        <f>ROUND('市民所得（実数）'!D11/'市民所得（実数）'!$D$22*100,1)</f>
        <v>#DIV/0!</v>
      </c>
      <c r="E11" s="23" t="e">
        <f>ROUND('市民所得（実数）'!E11/'市民所得（実数）'!$E$22*100,1)</f>
        <v>#DIV/0!</v>
      </c>
      <c r="F11" s="23">
        <f>ROUND('市民所得（実数）'!F11/'市民所得（実数）'!$F$22*100,1)</f>
        <v>6.5</v>
      </c>
      <c r="G11" s="23">
        <f>ROUND('市民所得（実数）'!G11/'市民所得（実数）'!$G$22*100,1)</f>
        <v>6</v>
      </c>
      <c r="H11" s="23">
        <f>ROUND('市民所得（実数）'!H11/'市民所得（実数）'!$H$22*100,1)</f>
        <v>6.3</v>
      </c>
      <c r="I11" s="23">
        <f>ROUND('市民所得（実数）'!I11/'市民所得（実数）'!$I$22*100,1)</f>
        <v>6.1</v>
      </c>
      <c r="J11" s="23">
        <f>ROUND('市民所得（実数）'!J11/'市民所得（実数）'!$J$22*100,1)</f>
        <v>7.4</v>
      </c>
      <c r="K11" s="23">
        <f>ROUND('市民所得（実数）'!K11/'市民所得（実数）'!$K$22*100,1)</f>
        <v>7.9</v>
      </c>
      <c r="L11" s="23">
        <f>ROUND('市民所得（実数）'!L11/'市民所得（実数）'!$L$22*100,1)</f>
        <v>6.9</v>
      </c>
      <c r="M11" s="23">
        <f>ROUND('市民所得（実数）'!M11/'市民所得（実数）'!$M$22*100,1)</f>
        <v>6.2</v>
      </c>
      <c r="N11" s="23">
        <f>ROUND('市民所得（実数）'!N11/'市民所得（実数）'!$N$22*100,1)</f>
        <v>6.4</v>
      </c>
      <c r="O11" s="29">
        <f>ROUND('市民所得（実数）'!O11/'市民所得（実数）'!$O$22*100,1)</f>
        <v>5.8</v>
      </c>
      <c r="P11" s="94"/>
    </row>
    <row r="12" spans="1:16" s="6" customFormat="1" ht="34.5" customHeight="1">
      <c r="A12" s="95" t="s">
        <v>18</v>
      </c>
      <c r="B12" s="88" t="e">
        <f>ROUND('市民所得（実数）'!B12/'市民所得（実数）'!$B$22*100,1)</f>
        <v>#DIV/0!</v>
      </c>
      <c r="C12" s="23" t="e">
        <f>ROUND('市民所得（実数）'!C12/'市民所得（実数）'!$C$22*100,1)</f>
        <v>#DIV/0!</v>
      </c>
      <c r="D12" s="23" t="e">
        <f>ROUND('市民所得（実数）'!D12/'市民所得（実数）'!$D$22*100,1)</f>
        <v>#DIV/0!</v>
      </c>
      <c r="E12" s="23" t="e">
        <f>ROUND('市民所得（実数）'!E12/'市民所得（実数）'!$E$22*100,1)</f>
        <v>#DIV/0!</v>
      </c>
      <c r="F12" s="23">
        <f>ROUND('市民所得（実数）'!F12/'市民所得（実数）'!$F$22*100,1)</f>
        <v>10.2</v>
      </c>
      <c r="G12" s="23">
        <f>ROUND('市民所得（実数）'!G12/'市民所得（実数）'!$G$22*100,1)</f>
        <v>9.1</v>
      </c>
      <c r="H12" s="23">
        <f>ROUND('市民所得（実数）'!H12/'市民所得（実数）'!$H$22*100,1)</f>
        <v>9</v>
      </c>
      <c r="I12" s="23">
        <f>ROUND('市民所得（実数）'!I12/'市民所得（実数）'!$I$22*100,1)</f>
        <v>8.6</v>
      </c>
      <c r="J12" s="23">
        <f>ROUND('市民所得（実数）'!J12/'市民所得（実数）'!$J$22*100,1)</f>
        <v>9.9</v>
      </c>
      <c r="K12" s="23">
        <f>ROUND('市民所得（実数）'!K12/'市民所得（実数）'!$K$22*100,1)</f>
        <v>10.6</v>
      </c>
      <c r="L12" s="23">
        <f>ROUND('市民所得（実数）'!L12/'市民所得（実数）'!$L$22*100,1)</f>
        <v>10</v>
      </c>
      <c r="M12" s="23">
        <f>ROUND('市民所得（実数）'!M12/'市民所得（実数）'!$M$22*100,1)</f>
        <v>9.7</v>
      </c>
      <c r="N12" s="23">
        <f>ROUND('市民所得（実数）'!N12/'市民所得（実数）'!$N$22*100,1)</f>
        <v>9.9</v>
      </c>
      <c r="O12" s="29">
        <f>ROUND('市民所得（実数）'!O12/'市民所得（実数）'!$O$22*100,1)</f>
        <v>9.2</v>
      </c>
      <c r="P12" s="94"/>
    </row>
    <row r="13" spans="1:16" s="6" customFormat="1" ht="34.5" customHeight="1">
      <c r="A13" s="95" t="s">
        <v>19</v>
      </c>
      <c r="B13" s="88" t="e">
        <f>ROUND('市民所得（実数）'!B13/'市民所得（実数）'!$B$22*100,1)</f>
        <v>#DIV/0!</v>
      </c>
      <c r="C13" s="23" t="e">
        <f>ROUND('市民所得（実数）'!C13/'市民所得（実数）'!$C$22*100,1)</f>
        <v>#DIV/0!</v>
      </c>
      <c r="D13" s="23" t="e">
        <f>ROUND('市民所得（実数）'!D13/'市民所得（実数）'!$D$22*100,1)</f>
        <v>#DIV/0!</v>
      </c>
      <c r="E13" s="23" t="e">
        <f>ROUND('市民所得（実数）'!E13/'市民所得（実数）'!$E$22*100,1)</f>
        <v>#DIV/0!</v>
      </c>
      <c r="F13" s="23">
        <f>ROUND('市民所得（実数）'!F13/'市民所得（実数）'!$F$22*100,1)</f>
        <v>3.7</v>
      </c>
      <c r="G13" s="23">
        <f>ROUND('市民所得（実数）'!G13/'市民所得（実数）'!$G$22*100,1)</f>
        <v>3.1</v>
      </c>
      <c r="H13" s="23">
        <f>ROUND('市民所得（実数）'!H13/'市民所得（実数）'!$H$22*100,1)</f>
        <v>2.7</v>
      </c>
      <c r="I13" s="23">
        <f>ROUND('市民所得（実数）'!I13/'市民所得（実数）'!$I$22*100,1)</f>
        <v>2.5</v>
      </c>
      <c r="J13" s="23">
        <f>ROUND('市民所得（実数）'!J13/'市民所得（実数）'!$J$22*100,1)</f>
        <v>2.5</v>
      </c>
      <c r="K13" s="23">
        <f>ROUND('市民所得（実数）'!K13/'市民所得（実数）'!$K$22*100,1)</f>
        <v>2.7</v>
      </c>
      <c r="L13" s="23">
        <f>ROUND('市民所得（実数）'!L13/'市民所得（実数）'!$L$22*100,1)</f>
        <v>3.1</v>
      </c>
      <c r="M13" s="23">
        <f>ROUND('市民所得（実数）'!M13/'市民所得（実数）'!$M$22*100,1)</f>
        <v>3.5</v>
      </c>
      <c r="N13" s="23">
        <f>ROUND('市民所得（実数）'!N13/'市民所得（実数）'!$N$22*100,1)</f>
        <v>3.5</v>
      </c>
      <c r="O13" s="29">
        <f>ROUND('市民所得（実数）'!O13/'市民所得（実数）'!$O$22*100,1)</f>
        <v>3.4</v>
      </c>
      <c r="P13" s="94"/>
    </row>
    <row r="14" spans="1:16" s="6" customFormat="1" ht="34.5" customHeight="1">
      <c r="A14" s="95" t="s">
        <v>20</v>
      </c>
      <c r="B14" s="88" t="e">
        <f>ROUND('市民所得（実数）'!B14/'市民所得（実数）'!$B$22*100,1)</f>
        <v>#DIV/0!</v>
      </c>
      <c r="C14" s="23" t="e">
        <f>ROUND('市民所得（実数）'!C14/'市民所得（実数）'!$C$22*100,1)</f>
        <v>#DIV/0!</v>
      </c>
      <c r="D14" s="23" t="e">
        <f>ROUND('市民所得（実数）'!D14/'市民所得（実数）'!$D$22*100,1)</f>
        <v>#DIV/0!</v>
      </c>
      <c r="E14" s="23" t="e">
        <f>ROUND('市民所得（実数）'!E14/'市民所得（実数）'!$E$22*100,1)</f>
        <v>#DIV/0!</v>
      </c>
      <c r="F14" s="23">
        <f>ROUND('市民所得（実数）'!F14/'市民所得（実数）'!$F$22*100,1)</f>
        <v>-1.4</v>
      </c>
      <c r="G14" s="23">
        <f>ROUND('市民所得（実数）'!G14/'市民所得（実数）'!$G$22*100,1)</f>
        <v>-1.2</v>
      </c>
      <c r="H14" s="23">
        <f>ROUND('市民所得（実数）'!H14/'市民所得（実数）'!$H$22*100,1)</f>
        <v>-0.9</v>
      </c>
      <c r="I14" s="23">
        <f>ROUND('市民所得（実数）'!I14/'市民所得（実数）'!$I$22*100,1)</f>
        <v>-0.8</v>
      </c>
      <c r="J14" s="23">
        <f>ROUND('市民所得（実数）'!J14/'市民所得（実数）'!$J$22*100,1)</f>
        <v>-0.5</v>
      </c>
      <c r="K14" s="23">
        <f>ROUND('市民所得（実数）'!K14/'市民所得（実数）'!$K$22*100,1)</f>
        <v>-0.6</v>
      </c>
      <c r="L14" s="23">
        <f>ROUND('市民所得（実数）'!L14/'市民所得（実数）'!$L$22*100,1)</f>
        <v>-1.1</v>
      </c>
      <c r="M14" s="23">
        <f>ROUND('市民所得（実数）'!M14/'市民所得（実数）'!$M$22*100,1)</f>
        <v>-1.7</v>
      </c>
      <c r="N14" s="23">
        <f>ROUND('市民所得（実数）'!N14/'市民所得（実数）'!$N$22*100,1)</f>
        <v>-1.9</v>
      </c>
      <c r="O14" s="29">
        <f>ROUND('市民所得（実数）'!O14/'市民所得（実数）'!$O$22*100,1)</f>
        <v>-2</v>
      </c>
      <c r="P14" s="94"/>
    </row>
    <row r="15" spans="1:16" s="6" customFormat="1" ht="34.5" customHeight="1">
      <c r="A15" s="95" t="s">
        <v>21</v>
      </c>
      <c r="B15" s="88" t="e">
        <f>ROUND('市民所得（実数）'!B15/'市民所得（実数）'!$B$22*100,1)</f>
        <v>#DIV/0!</v>
      </c>
      <c r="C15" s="23" t="e">
        <f>ROUND('市民所得（実数）'!C15/'市民所得（実数）'!$C$22*100,1)</f>
        <v>#DIV/0!</v>
      </c>
      <c r="D15" s="23" t="e">
        <f>ROUND('市民所得（実数）'!D15/'市民所得（実数）'!$D$22*100,1)</f>
        <v>#DIV/0!</v>
      </c>
      <c r="E15" s="23" t="e">
        <f>ROUND('市民所得（実数）'!E15/'市民所得（実数）'!$E$22*100,1)</f>
        <v>#DIV/0!</v>
      </c>
      <c r="F15" s="23">
        <f>ROUND('市民所得（実数）'!F15/'市民所得（実数）'!$F$22*100,1)</f>
        <v>7.7</v>
      </c>
      <c r="G15" s="23">
        <f>ROUND('市民所得（実数）'!G15/'市民所得（実数）'!$G$22*100,1)</f>
        <v>7</v>
      </c>
      <c r="H15" s="23">
        <f>ROUND('市民所得（実数）'!H15/'市民所得（実数）'!$H$22*100,1)</f>
        <v>6.9</v>
      </c>
      <c r="I15" s="23">
        <f>ROUND('市民所得（実数）'!I15/'市民所得（実数）'!$I$22*100,1)</f>
        <v>6.7</v>
      </c>
      <c r="J15" s="23">
        <f>ROUND('市民所得（実数）'!J15/'市民所得（実数）'!$J$22*100,1)</f>
        <v>7.7</v>
      </c>
      <c r="K15" s="23">
        <f>ROUND('市民所得（実数）'!K15/'市民所得（実数）'!$K$22*100,1)</f>
        <v>8.2</v>
      </c>
      <c r="L15" s="23">
        <f>ROUND('市民所得（実数）'!L15/'市民所得（実数）'!$L$22*100,1)</f>
        <v>7.8</v>
      </c>
      <c r="M15" s="23">
        <f>ROUND('市民所得（実数）'!M15/'市民所得（実数）'!$M$22*100,1)</f>
        <v>7.7</v>
      </c>
      <c r="N15" s="23">
        <f>ROUND('市民所得（実数）'!N15/'市民所得（実数）'!$N$22*100,1)</f>
        <v>8</v>
      </c>
      <c r="O15" s="29">
        <f>ROUND('市民所得（実数）'!O15/'市民所得（実数）'!$O$22*100,1)</f>
        <v>7.5</v>
      </c>
      <c r="P15" s="94"/>
    </row>
    <row r="16" spans="1:16" s="6" customFormat="1" ht="34.5" customHeight="1">
      <c r="A16" s="95" t="s">
        <v>22</v>
      </c>
      <c r="B16" s="88" t="e">
        <f>ROUND('市民所得（実数）'!B16/'市民所得（実数）'!$B$22*100,1)</f>
        <v>#DIV/0!</v>
      </c>
      <c r="C16" s="23" t="e">
        <f>ROUND('市民所得（実数）'!C16/'市民所得（実数）'!$C$22*100,1)</f>
        <v>#DIV/0!</v>
      </c>
      <c r="D16" s="23" t="e">
        <f>ROUND('市民所得（実数）'!D16/'市民所得（実数）'!$D$22*100,1)</f>
        <v>#DIV/0!</v>
      </c>
      <c r="E16" s="23" t="e">
        <f>ROUND('市民所得（実数）'!E16/'市民所得（実数）'!$E$22*100,1)</f>
        <v>#DIV/0!</v>
      </c>
      <c r="F16" s="23">
        <f>ROUND('市民所得（実数）'!F16/'市民所得（実数）'!$F$22*100,1)</f>
        <v>0.2</v>
      </c>
      <c r="G16" s="23">
        <f>ROUND('市民所得（実数）'!G16/'市民所得（実数）'!$G$22*100,1)</f>
        <v>0.2</v>
      </c>
      <c r="H16" s="23">
        <f>ROUND('市民所得（実数）'!H16/'市民所得（実数）'!$H$22*100,1)</f>
        <v>0.2</v>
      </c>
      <c r="I16" s="23">
        <f>ROUND('市民所得（実数）'!I16/'市民所得（実数）'!$I$22*100,1)</f>
        <v>0.2</v>
      </c>
      <c r="J16" s="23">
        <f>ROUND('市民所得（実数）'!J16/'市民所得（実数）'!$J$22*100,1)</f>
        <v>0.2</v>
      </c>
      <c r="K16" s="23">
        <f>ROUND('市民所得（実数）'!K16/'市民所得（実数）'!$K$22*100,1)</f>
        <v>0.2</v>
      </c>
      <c r="L16" s="23">
        <f>ROUND('市民所得（実数）'!L16/'市民所得（実数）'!$L$22*100,1)</f>
        <v>0.2</v>
      </c>
      <c r="M16" s="23">
        <f>ROUND('市民所得（実数）'!M16/'市民所得（実数）'!$M$22*100,1)</f>
        <v>0.2</v>
      </c>
      <c r="N16" s="23">
        <f>ROUND('市民所得（実数）'!N16/'市民所得（実数）'!$N$22*100,1)</f>
        <v>0.3</v>
      </c>
      <c r="O16" s="29">
        <f>ROUND('市民所得（実数）'!O16/'市民所得（実数）'!$O$22*100,1)</f>
        <v>0.3</v>
      </c>
      <c r="P16" s="94"/>
    </row>
    <row r="17" spans="1:16" s="6" customFormat="1" ht="34.5" customHeight="1">
      <c r="A17" s="95" t="s">
        <v>7</v>
      </c>
      <c r="B17" s="88" t="e">
        <f>ROUND('市民所得（実数）'!B17/'市民所得（実数）'!$B$22*100,1)</f>
        <v>#DIV/0!</v>
      </c>
      <c r="C17" s="23" t="e">
        <f>ROUND('市民所得（実数）'!C17/'市民所得（実数）'!$C$22*100,1)</f>
        <v>#DIV/0!</v>
      </c>
      <c r="D17" s="23" t="e">
        <f>ROUND('市民所得（実数）'!D17/'市民所得（実数）'!$D$22*100,1)</f>
        <v>#DIV/0!</v>
      </c>
      <c r="E17" s="23" t="e">
        <f>ROUND('市民所得（実数）'!E17/'市民所得（実数）'!$E$22*100,1)</f>
        <v>#DIV/0!</v>
      </c>
      <c r="F17" s="23">
        <f>ROUND('市民所得（実数）'!F17/'市民所得（実数）'!$F$22*100,1)</f>
        <v>22.9</v>
      </c>
      <c r="G17" s="23">
        <f>ROUND('市民所得（実数）'!G17/'市民所得（実数）'!$G$22*100,1)</f>
        <v>23.5</v>
      </c>
      <c r="H17" s="23">
        <f>ROUND('市民所得（実数）'!H17/'市民所得（実数）'!$H$22*100,1)</f>
        <v>23.8</v>
      </c>
      <c r="I17" s="23">
        <f>ROUND('市民所得（実数）'!I17/'市民所得（実数）'!$I$22*100,1)</f>
        <v>25.9</v>
      </c>
      <c r="J17" s="23">
        <f>ROUND('市民所得（実数）'!J17/'市民所得（実数）'!$J$22*100,1)</f>
        <v>24.1</v>
      </c>
      <c r="K17" s="23">
        <f>ROUND('市民所得（実数）'!K17/'市民所得（実数）'!$K$22*100,1)</f>
        <v>24.7</v>
      </c>
      <c r="L17" s="23">
        <f>ROUND('市民所得（実数）'!L17/'市民所得（実数）'!$L$22*100,1)</f>
        <v>29.6</v>
      </c>
      <c r="M17" s="23">
        <f>ROUND('市民所得（実数）'!M17/'市民所得（実数）'!$M$22*100,1)</f>
        <v>25.4</v>
      </c>
      <c r="N17" s="23">
        <f>ROUND('市民所得（実数）'!N17/'市民所得（実数）'!$N$22*100,1)</f>
        <v>26</v>
      </c>
      <c r="O17" s="29">
        <f>ROUND('市民所得（実数）'!O17/'市民所得（実数）'!$O$22*100,1)</f>
        <v>29.6</v>
      </c>
      <c r="P17" s="94"/>
    </row>
    <row r="18" spans="1:16" s="6" customFormat="1" ht="34.5" customHeight="1">
      <c r="A18" s="95" t="s">
        <v>58</v>
      </c>
      <c r="B18" s="88" t="e">
        <f>ROUND('市民所得（実数）'!B18/'市民所得（実数）'!$B$22*100,1)</f>
        <v>#DIV/0!</v>
      </c>
      <c r="C18" s="23" t="e">
        <f>ROUND('市民所得（実数）'!C18/'市民所得（実数）'!$C$22*100,1)</f>
        <v>#DIV/0!</v>
      </c>
      <c r="D18" s="23" t="e">
        <f>ROUND('市民所得（実数）'!D18/'市民所得（実数）'!$D$22*100,1)</f>
        <v>#DIV/0!</v>
      </c>
      <c r="E18" s="23" t="e">
        <f>ROUND('市民所得（実数）'!E18/'市民所得（実数）'!$E$22*100,1)</f>
        <v>#DIV/0!</v>
      </c>
      <c r="F18" s="23">
        <f>ROUND('市民所得（実数）'!F18/'市民所得（実数）'!$F$22*100,1)</f>
        <v>22.4</v>
      </c>
      <c r="G18" s="23">
        <f>ROUND('市民所得（実数）'!G18/'市民所得（実数）'!$G$22*100,1)</f>
        <v>23.6</v>
      </c>
      <c r="H18" s="23">
        <f>ROUND('市民所得（実数）'!H18/'市民所得（実数）'!$H$22*100,1)</f>
        <v>26.4</v>
      </c>
      <c r="I18" s="23">
        <f>ROUND('市民所得（実数）'!I18/'市民所得（実数）'!$I$22*100,1)</f>
        <v>27.4</v>
      </c>
      <c r="J18" s="23">
        <f>ROUND('市民所得（実数）'!J18/'市民所得（実数）'!$J$22*100,1)</f>
        <v>24.8</v>
      </c>
      <c r="K18" s="23">
        <f>ROUND('市民所得（実数）'!K18/'市民所得（実数）'!$K$22*100,1)</f>
        <v>25.4</v>
      </c>
      <c r="L18" s="23">
        <f>ROUND('市民所得（実数）'!L18/'市民所得（実数）'!$L$22*100,1)</f>
        <v>30.4</v>
      </c>
      <c r="M18" s="23">
        <f>ROUND('市民所得（実数）'!M18/'市民所得（実数）'!$M$22*100,1)</f>
        <v>26.1</v>
      </c>
      <c r="N18" s="23">
        <f>ROUND('市民所得（実数）'!N18/'市民所得（実数）'!$N$22*100,1)</f>
        <v>27</v>
      </c>
      <c r="O18" s="29">
        <f>ROUND('市民所得（実数）'!O18/'市民所得（実数）'!$O$22*100,1)</f>
        <v>30.4</v>
      </c>
      <c r="P18" s="94"/>
    </row>
    <row r="19" spans="1:16" s="6" customFormat="1" ht="34.5" customHeight="1">
      <c r="A19" s="95" t="s">
        <v>45</v>
      </c>
      <c r="B19" s="88" t="e">
        <f>ROUND('市民所得（実数）'!B19/'市民所得（実数）'!$B$22*100,1)</f>
        <v>#DIV/0!</v>
      </c>
      <c r="C19" s="23" t="e">
        <f>ROUND('市民所得（実数）'!C19/'市民所得（実数）'!$C$22*100,1)</f>
        <v>#DIV/0!</v>
      </c>
      <c r="D19" s="23" t="e">
        <f>ROUND('市民所得（実数）'!D19/'市民所得（実数）'!$D$22*100,1)</f>
        <v>#DIV/0!</v>
      </c>
      <c r="E19" s="23" t="e">
        <f>ROUND('市民所得（実数）'!E19/'市民所得（実数）'!$E$22*100,1)</f>
        <v>#DIV/0!</v>
      </c>
      <c r="F19" s="23">
        <f>ROUND('市民所得（実数）'!F19/'市民所得（実数）'!$F$22*100,1)</f>
        <v>15.8</v>
      </c>
      <c r="G19" s="23">
        <f>ROUND('市民所得（実数）'!G19/'市民所得（実数）'!$G$22*100,1)</f>
        <v>16.6</v>
      </c>
      <c r="H19" s="23">
        <f>ROUND('市民所得（実数）'!H19/'市民所得（実数）'!$H$22*100,1)</f>
        <v>19.3</v>
      </c>
      <c r="I19" s="23">
        <f>ROUND('市民所得（実数）'!I19/'市民所得（実数）'!$I$22*100,1)</f>
        <v>20.1</v>
      </c>
      <c r="J19" s="23">
        <f>ROUND('市民所得（実数）'!J19/'市民所得（実数）'!$J$22*100,1)</f>
        <v>17.4</v>
      </c>
      <c r="K19" s="23">
        <f>ROUND('市民所得（実数）'!K19/'市民所得（実数）'!$K$22*100,1)</f>
        <v>18</v>
      </c>
      <c r="L19" s="23">
        <f>ROUND('市民所得（実数）'!L19/'市民所得（実数）'!$L$22*100,1)</f>
        <v>23.4</v>
      </c>
      <c r="M19" s="23">
        <f>ROUND('市民所得（実数）'!M19/'市民所得（実数）'!$M$22*100,1)</f>
        <v>18.3</v>
      </c>
      <c r="N19" s="23">
        <f>ROUND('市民所得（実数）'!N19/'市民所得（実数）'!$N$22*100,1)</f>
        <v>18.2</v>
      </c>
      <c r="O19" s="29">
        <f>ROUND('市民所得（実数）'!O19/'市民所得（実数）'!$O$22*100,1)</f>
        <v>21.7</v>
      </c>
      <c r="P19" s="94"/>
    </row>
    <row r="20" spans="1:16" s="6" customFormat="1" ht="34.5" customHeight="1">
      <c r="A20" s="95" t="s">
        <v>46</v>
      </c>
      <c r="B20" s="88" t="e">
        <f>ROUND('市民所得（実数）'!B20/'市民所得（実数）'!$B$22*100,1)</f>
        <v>#DIV/0!</v>
      </c>
      <c r="C20" s="23" t="e">
        <f>ROUND('市民所得（実数）'!C20/'市民所得（実数）'!$C$22*100,1)</f>
        <v>#DIV/0!</v>
      </c>
      <c r="D20" s="23" t="e">
        <f>ROUND('市民所得（実数）'!D20/'市民所得（実数）'!$D$22*100,1)</f>
        <v>#DIV/0!</v>
      </c>
      <c r="E20" s="23" t="e">
        <f>ROUND('市民所得（実数）'!E20/'市民所得（実数）'!$E$22*100,1)</f>
        <v>#DIV/0!</v>
      </c>
      <c r="F20" s="23">
        <f>ROUND('市民所得（実数）'!F20/'市民所得（実数）'!$F$22*100,1)</f>
        <v>6.6</v>
      </c>
      <c r="G20" s="23">
        <f>ROUND('市民所得（実数）'!G20/'市民所得（実数）'!$G$22*100,1)</f>
        <v>7</v>
      </c>
      <c r="H20" s="23">
        <f>ROUND('市民所得（実数）'!H20/'市民所得（実数）'!$H$22*100,1)</f>
        <v>7.1</v>
      </c>
      <c r="I20" s="23">
        <f>ROUND('市民所得（実数）'!I20/'市民所得（実数）'!$I$22*100,1)</f>
        <v>7.3</v>
      </c>
      <c r="J20" s="23">
        <f>ROUND('市民所得（実数）'!J20/'市民所得（実数）'!$J$22*100,1)</f>
        <v>7.3</v>
      </c>
      <c r="K20" s="23">
        <f>ROUND('市民所得（実数）'!K20/'市民所得（実数）'!$K$22*100,1)</f>
        <v>7.3</v>
      </c>
      <c r="L20" s="23">
        <f>ROUND('市民所得（実数）'!L20/'市民所得（実数）'!$L$22*100,1)</f>
        <v>7</v>
      </c>
      <c r="M20" s="23">
        <f>ROUND('市民所得（実数）'!M20/'市民所得（実数）'!$M$22*100,1)</f>
        <v>7.9</v>
      </c>
      <c r="N20" s="23">
        <f>ROUND('市民所得（実数）'!N20/'市民所得（実数）'!$N$22*100,1)</f>
        <v>8.8</v>
      </c>
      <c r="O20" s="29">
        <f>ROUND('市民所得（実数）'!O20/'市民所得（実数）'!$O$22*100,1)</f>
        <v>8.7</v>
      </c>
      <c r="P20" s="94"/>
    </row>
    <row r="21" spans="1:16" s="6" customFormat="1" ht="34.5" customHeight="1">
      <c r="A21" s="95" t="s">
        <v>23</v>
      </c>
      <c r="B21" s="88" t="e">
        <f>ROUND('市民所得（実数）'!B21/'市民所得（実数）'!$B$22*100,1)</f>
        <v>#DIV/0!</v>
      </c>
      <c r="C21" s="23" t="e">
        <f>ROUND('市民所得（実数）'!C21/'市民所得（実数）'!$C$22*100,1)</f>
        <v>#DIV/0!</v>
      </c>
      <c r="D21" s="23" t="e">
        <f>ROUND('市民所得（実数）'!D21/'市民所得（実数）'!$D$22*100,1)</f>
        <v>#DIV/0!</v>
      </c>
      <c r="E21" s="23" t="e">
        <f>ROUND('市民所得（実数）'!E21/'市民所得（実数）'!$E$22*100,1)</f>
        <v>#DIV/0!</v>
      </c>
      <c r="F21" s="23">
        <f>ROUND('市民所得（実数）'!F21/'市民所得（実数）'!$F$22*100,1)</f>
        <v>0.5</v>
      </c>
      <c r="G21" s="23">
        <f>ROUND('市民所得（実数）'!G21/'市民所得（実数）'!$G$22*100,1)</f>
        <v>-0.1</v>
      </c>
      <c r="H21" s="23">
        <f>ROUND('市民所得（実数）'!H21/'市民所得（実数）'!$H$22*100,1)</f>
        <v>-2.6</v>
      </c>
      <c r="I21" s="23">
        <f>ROUND('市民所得（実数）'!I21/'市民所得（実数）'!$I$22*100,1)</f>
        <v>-1.5</v>
      </c>
      <c r="J21" s="23">
        <f>ROUND('市民所得（実数）'!J21/'市民所得（実数）'!$J$22*100,1)</f>
        <v>-0.7</v>
      </c>
      <c r="K21" s="23">
        <f>ROUND('市民所得（実数）'!K21/'市民所得（実数）'!$K$22*100,1)</f>
        <v>-0.6</v>
      </c>
      <c r="L21" s="23">
        <f>ROUND('市民所得（実数）'!L21/'市民所得（実数）'!$L$22*100,1)</f>
        <v>-0.8</v>
      </c>
      <c r="M21" s="23">
        <f>ROUND('市民所得（実数）'!M21/'市民所得（実数）'!$M$22*100,1)</f>
        <v>-0.7</v>
      </c>
      <c r="N21" s="23">
        <f>ROUND('市民所得（実数）'!N21/'市民所得（実数）'!$N$22*100,1)</f>
        <v>-1</v>
      </c>
      <c r="O21" s="29">
        <f>ROUND('市民所得（実数）'!O21/'市民所得（実数）'!$O$22*100,1)</f>
        <v>-0.8</v>
      </c>
      <c r="P21" s="94"/>
    </row>
    <row r="22" spans="1:16" s="6" customFormat="1" ht="34.5" customHeight="1">
      <c r="A22" s="96" t="s">
        <v>57</v>
      </c>
      <c r="B22" s="104">
        <v>100</v>
      </c>
      <c r="C22" s="105">
        <v>100</v>
      </c>
      <c r="D22" s="105">
        <v>100</v>
      </c>
      <c r="E22" s="105">
        <v>100</v>
      </c>
      <c r="F22" s="105">
        <v>100</v>
      </c>
      <c r="G22" s="105">
        <v>100</v>
      </c>
      <c r="H22" s="105">
        <v>100</v>
      </c>
      <c r="I22" s="105">
        <v>100</v>
      </c>
      <c r="J22" s="105">
        <v>100</v>
      </c>
      <c r="K22" s="105">
        <v>100</v>
      </c>
      <c r="L22" s="105">
        <v>100</v>
      </c>
      <c r="M22" s="105">
        <v>100</v>
      </c>
      <c r="N22" s="105">
        <v>100</v>
      </c>
      <c r="O22" s="32">
        <v>100</v>
      </c>
      <c r="P22" s="94"/>
    </row>
    <row r="23" spans="1:16" s="6" customFormat="1" ht="34.5" customHeight="1">
      <c r="A23" s="106" t="s">
        <v>35</v>
      </c>
      <c r="B23" s="89" t="e">
        <f>ROUND('市民所得（実数）'!B23/'市民所得（実数）'!$B$22*100,1)</f>
        <v>#DIV/0!</v>
      </c>
      <c r="C23" s="24" t="e">
        <f>ROUND('市民所得（実数）'!C23/'市民所得（実数）'!$C$22*100,1)</f>
        <v>#DIV/0!</v>
      </c>
      <c r="D23" s="24" t="e">
        <f>ROUND('市民所得（実数）'!D23/'市民所得（実数）'!$D$22*100,1)</f>
        <v>#DIV/0!</v>
      </c>
      <c r="E23" s="24" t="e">
        <f>ROUND('市民所得（実数）'!E23/'市民所得（実数）'!$E$22*100,1)</f>
        <v>#DIV/0!</v>
      </c>
      <c r="F23" s="24">
        <f>ROUND('市民所得（実数）'!F23/'市民所得（実数）'!$F$22*100,1)</f>
        <v>7.5</v>
      </c>
      <c r="G23" s="24">
        <f>ROUND('市民所得（実数）'!G23/'市民所得（実数）'!$G$22*100,1)</f>
        <v>7.3</v>
      </c>
      <c r="H23" s="24">
        <f>ROUND('市民所得（実数）'!H23/'市民所得（実数）'!$H$22*100,1)</f>
        <v>7.2</v>
      </c>
      <c r="I23" s="24">
        <f>ROUND('市民所得（実数）'!I23/'市民所得（実数）'!$I$22*100,1)</f>
        <v>7.8</v>
      </c>
      <c r="J23" s="24">
        <f>ROUND('市民所得（実数）'!J23/'市民所得（実数）'!$J$22*100,1)</f>
        <v>8.3</v>
      </c>
      <c r="K23" s="24">
        <f>ROUND('市民所得（実数）'!K23/'市民所得（実数）'!$K$22*100,1)</f>
        <v>7.4</v>
      </c>
      <c r="L23" s="24">
        <f>ROUND('市民所得（実数）'!L23/'市民所得（実数）'!$L$22*100,1)</f>
        <v>7.4</v>
      </c>
      <c r="M23" s="24">
        <f>ROUND('市民所得（実数）'!M23/'市民所得（実数）'!$M$22*100,1)</f>
        <v>8.1</v>
      </c>
      <c r="N23" s="24">
        <f>ROUND('市民所得（実数）'!N23/'市民所得（実数）'!$N$22*100,1)</f>
        <v>7.4</v>
      </c>
      <c r="O23" s="30">
        <f>ROUND('市民所得（実数）'!O23/'市民所得（実数）'!$O$22*100,1)</f>
        <v>7.1</v>
      </c>
      <c r="P23" s="94"/>
    </row>
    <row r="24" spans="1:16" s="6" customFormat="1" ht="34.5" customHeight="1">
      <c r="A24" s="107" t="s">
        <v>39</v>
      </c>
      <c r="B24" s="90" t="e">
        <f>ROUND('市民所得（実数）'!B24/'市民所得（実数）'!$B$22*100,1)</f>
        <v>#DIV/0!</v>
      </c>
      <c r="C24" s="25" t="e">
        <f>ROUND('市民所得（実数）'!C24/'市民所得（実数）'!$C$22*100,1)</f>
        <v>#DIV/0!</v>
      </c>
      <c r="D24" s="25" t="e">
        <f>ROUND('市民所得（実数）'!D24/'市民所得（実数）'!$D$22*100,1)</f>
        <v>#DIV/0!</v>
      </c>
      <c r="E24" s="25" t="e">
        <f>ROUND('市民所得（実数）'!E24/'市民所得（実数）'!$E$22*100,1)</f>
        <v>#DIV/0!</v>
      </c>
      <c r="F24" s="25">
        <f>ROUND('市民所得（実数）'!F24/'市民所得（実数）'!$F$22*100,1)</f>
        <v>107.5</v>
      </c>
      <c r="G24" s="25">
        <f>ROUND('市民所得（実数）'!G24/'市民所得（実数）'!$G$22*100,1)</f>
        <v>107.3</v>
      </c>
      <c r="H24" s="25">
        <f>ROUND('市民所得（実数）'!H24/'市民所得（実数）'!$H$22*100,1)</f>
        <v>107.2</v>
      </c>
      <c r="I24" s="25">
        <f>ROUND('市民所得（実数）'!I24/'市民所得（実数）'!$I$22*100,1)</f>
        <v>107.8</v>
      </c>
      <c r="J24" s="25">
        <f>ROUND('市民所得（実数）'!J24/'市民所得（実数）'!$J$22*100,1)</f>
        <v>108.3</v>
      </c>
      <c r="K24" s="25">
        <f>ROUND('市民所得（実数）'!K24/'市民所得（実数）'!$K$22*100,1)</f>
        <v>107.4</v>
      </c>
      <c r="L24" s="25">
        <f>ROUND('市民所得（実数）'!L24/'市民所得（実数）'!$L$22*100,1)</f>
        <v>107.4</v>
      </c>
      <c r="M24" s="25">
        <f>ROUND('市民所得（実数）'!M24/'市民所得（実数）'!$M$22*100,1)</f>
        <v>108.1</v>
      </c>
      <c r="N24" s="25">
        <f>ROUND('市民所得（実数）'!N24/'市民所得（実数）'!$N$22*100,1)</f>
        <v>107.4</v>
      </c>
      <c r="O24" s="31">
        <f>ROUND('市民所得（実数）'!O24/'市民所得（実数）'!$O$22*100,1)</f>
        <v>107.1</v>
      </c>
      <c r="P24" s="94"/>
    </row>
    <row r="25" spans="1:15" s="6" customFormat="1" ht="27" customHeight="1">
      <c r="A25" s="97"/>
      <c r="B25" s="98"/>
      <c r="C25" s="98"/>
      <c r="D25" s="98"/>
      <c r="E25" s="98"/>
      <c r="F25" s="98"/>
      <c r="G25" s="99"/>
      <c r="H25" s="99"/>
      <c r="I25" s="99"/>
      <c r="J25" s="99"/>
      <c r="K25" s="99"/>
      <c r="L25" s="99"/>
      <c r="M25" s="99"/>
      <c r="N25" s="99"/>
      <c r="O25" s="99"/>
    </row>
    <row r="26" spans="1:15" ht="27" customHeight="1">
      <c r="A26" s="6"/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7" customHeight="1">
      <c r="A27" s="6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27" customHeight="1">
      <c r="A28" s="6"/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7" customHeight="1">
      <c r="A29" s="6"/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7" customHeight="1"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</row>
    <row r="31" spans="1:15" ht="27" customHeight="1">
      <c r="A31" s="6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</row>
    <row r="32" spans="1:15" ht="27" customHeight="1">
      <c r="A32" s="6"/>
      <c r="B32" s="13"/>
      <c r="C32" s="13"/>
      <c r="D32" s="13"/>
      <c r="E32" s="13"/>
      <c r="F32" s="13"/>
      <c r="G32" s="13"/>
      <c r="H32" s="13"/>
      <c r="I32" s="13"/>
      <c r="J32" s="14"/>
      <c r="K32" s="14"/>
      <c r="L32" s="14"/>
      <c r="M32" s="14"/>
      <c r="N32" s="14"/>
      <c r="O32" s="14"/>
    </row>
    <row r="33" spans="1:15" ht="27" customHeight="1">
      <c r="A33" s="6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</row>
    <row r="34" spans="1:15" ht="27" customHeight="1">
      <c r="A34" s="7"/>
      <c r="B34" s="13"/>
      <c r="C34" s="13"/>
      <c r="D34" s="13"/>
      <c r="E34" s="13"/>
      <c r="F34" s="13"/>
      <c r="G34" s="13"/>
      <c r="H34" s="13"/>
      <c r="I34" s="13"/>
      <c r="J34" s="14"/>
      <c r="K34" s="14"/>
      <c r="L34" s="14"/>
      <c r="M34" s="14"/>
      <c r="N34" s="14"/>
      <c r="O34" s="14"/>
    </row>
    <row r="35" spans="1:15" ht="27" customHeight="1">
      <c r="A35" s="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</row>
    <row r="36" spans="1:15" ht="27" customHeight="1">
      <c r="A36" s="7"/>
      <c r="B36" s="13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</row>
    <row r="37" spans="1:15" ht="27" customHeight="1">
      <c r="A37" s="6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</row>
    <row r="38" spans="1:15" ht="27" customHeight="1">
      <c r="A38" s="6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</row>
    <row r="39" spans="1:15" ht="27" customHeight="1">
      <c r="A39" s="6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</row>
    <row r="40" spans="1:15" ht="27" customHeight="1">
      <c r="A40" s="6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  <c r="O40" s="14"/>
    </row>
    <row r="41" spans="1:15" ht="27" customHeight="1">
      <c r="A41" s="6"/>
      <c r="B41" s="13"/>
      <c r="C41" s="13"/>
      <c r="D41" s="13"/>
      <c r="E41" s="13"/>
      <c r="F41" s="13"/>
      <c r="G41" s="13"/>
      <c r="H41" s="13"/>
      <c r="I41" s="13"/>
      <c r="J41" s="14"/>
      <c r="K41" s="14"/>
      <c r="L41" s="14"/>
      <c r="M41" s="14"/>
      <c r="N41" s="14"/>
      <c r="O41" s="14"/>
    </row>
    <row r="42" spans="1:15" ht="27" customHeight="1">
      <c r="A42" s="6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</row>
    <row r="43" spans="1:15" ht="27" customHeight="1">
      <c r="A43" s="6"/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</row>
    <row r="44" spans="1:15" ht="27" customHeight="1">
      <c r="A44" s="6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ht="27" customHeight="1">
      <c r="A45" s="6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</row>
    <row r="46" spans="1:15" ht="27" customHeight="1">
      <c r="A46" s="6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</row>
    <row r="47" spans="1:15" ht="27" customHeight="1">
      <c r="A47" s="6"/>
      <c r="B47" s="13"/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4"/>
    </row>
    <row r="48" spans="1:15" ht="27" customHeight="1">
      <c r="A48" s="6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</row>
    <row r="49" spans="1:15" ht="27" customHeight="1">
      <c r="A49" s="6"/>
      <c r="B49" s="13"/>
      <c r="C49" s="13"/>
      <c r="D49" s="13"/>
      <c r="E49" s="13"/>
      <c r="F49" s="13"/>
      <c r="G49" s="13"/>
      <c r="H49" s="13"/>
      <c r="I49" s="13"/>
      <c r="J49" s="14"/>
      <c r="K49" s="14"/>
      <c r="L49" s="14"/>
      <c r="M49" s="14"/>
      <c r="N49" s="14"/>
      <c r="O49" s="14"/>
    </row>
    <row r="50" spans="1:15" ht="27" customHeight="1">
      <c r="A50" s="6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</row>
    <row r="51" spans="1:15" ht="27" customHeight="1">
      <c r="A51" s="6"/>
      <c r="B51" s="13"/>
      <c r="C51" s="13"/>
      <c r="D51" s="13"/>
      <c r="E51" s="13"/>
      <c r="F51" s="13"/>
      <c r="G51" s="13"/>
      <c r="H51" s="13"/>
      <c r="I51" s="13"/>
      <c r="J51" s="14"/>
      <c r="K51" s="14"/>
      <c r="L51" s="14"/>
      <c r="M51" s="14"/>
      <c r="N51" s="14"/>
      <c r="O51" s="14"/>
    </row>
    <row r="52" spans="1:15" ht="27" customHeight="1">
      <c r="A52" s="6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</row>
    <row r="53" spans="1:15" ht="27" customHeight="1">
      <c r="A53" s="6"/>
      <c r="B53" s="13"/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</row>
    <row r="54" spans="1:15" ht="27" customHeight="1">
      <c r="A54" s="6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</row>
    <row r="55" spans="1:15" ht="27" customHeight="1">
      <c r="A55" s="6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</row>
    <row r="56" spans="1:15" ht="27" customHeight="1">
      <c r="A56" s="6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</row>
    <row r="57" spans="1:15" ht="27" customHeight="1">
      <c r="A57" s="6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4"/>
    </row>
    <row r="58" spans="1:15" ht="27" customHeight="1">
      <c r="A58" s="6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</row>
    <row r="59" spans="2:15" ht="27" customHeight="1"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</row>
    <row r="60" spans="2:15" ht="27" customHeight="1"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  <c r="O60" s="14"/>
    </row>
    <row r="61" spans="2:15" ht="27" customHeight="1"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  <c r="O61" s="14"/>
    </row>
    <row r="62" spans="2:15" ht="27" customHeight="1"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  <c r="O62" s="14"/>
    </row>
    <row r="63" spans="2:15" ht="27" customHeight="1"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4"/>
    </row>
    <row r="64" spans="2:15" ht="27" customHeight="1"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</row>
    <row r="65" spans="2:15" ht="27" customHeight="1"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  <c r="O65" s="14"/>
    </row>
    <row r="66" spans="2:15" ht="27" customHeight="1">
      <c r="B66" s="13"/>
      <c r="C66" s="13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  <c r="O66" s="14"/>
    </row>
    <row r="67" spans="2:15" ht="27" customHeight="1"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</row>
    <row r="68" spans="2:15" ht="27" customHeight="1">
      <c r="B68" s="13"/>
      <c r="C68" s="13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</row>
    <row r="69" spans="2:15" ht="27" customHeight="1"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</row>
    <row r="70" spans="2:15" ht="27" customHeight="1">
      <c r="B70" s="13"/>
      <c r="C70" s="13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  <c r="O70" s="14"/>
    </row>
    <row r="71" spans="2:15" ht="27" customHeight="1"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</row>
    <row r="72" spans="2:15" ht="27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</row>
    <row r="73" spans="2:15" ht="27" customHeight="1"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</row>
    <row r="74" spans="2:15" ht="27" customHeight="1"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</row>
    <row r="75" spans="2:15" ht="27" customHeight="1"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</row>
    <row r="76" spans="2:15" ht="27" customHeight="1">
      <c r="B76" s="13"/>
      <c r="C76" s="13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14"/>
    </row>
    <row r="77" spans="2:15" ht="27" customHeight="1"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</row>
    <row r="78" spans="2:15" ht="27" customHeight="1">
      <c r="B78" s="13"/>
      <c r="C78" s="13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  <c r="O78" s="14"/>
    </row>
    <row r="79" spans="2:15" ht="27" customHeight="1"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  <c r="O79" s="14"/>
    </row>
    <row r="80" spans="2:15" ht="27" customHeight="1">
      <c r="B80" s="13"/>
      <c r="C80" s="13"/>
      <c r="D80" s="13"/>
      <c r="E80" s="13"/>
      <c r="F80" s="13"/>
      <c r="G80" s="13"/>
      <c r="H80" s="13"/>
      <c r="I80" s="13"/>
      <c r="J80" s="14"/>
      <c r="K80" s="14"/>
      <c r="L80" s="14"/>
      <c r="M80" s="14"/>
      <c r="N80" s="14"/>
      <c r="O80" s="14"/>
    </row>
    <row r="81" spans="2:15" ht="27" customHeight="1"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  <c r="O81" s="14"/>
    </row>
    <row r="82" spans="2:15" ht="27" customHeight="1"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  <c r="O82" s="14"/>
    </row>
    <row r="83" spans="2:15" ht="27" customHeight="1"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  <c r="O83" s="14"/>
    </row>
    <row r="84" spans="2:15" ht="27" customHeight="1"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  <c r="O84" s="14"/>
    </row>
    <row r="85" spans="2:15" ht="27" customHeight="1"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  <c r="O85" s="14"/>
    </row>
    <row r="86" spans="2:15" ht="27" customHeight="1"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4"/>
    </row>
    <row r="87" spans="2:15" ht="27" customHeight="1"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  <c r="O87" s="14"/>
    </row>
    <row r="88" spans="2:15" ht="27" customHeight="1"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  <c r="O88" s="14"/>
    </row>
    <row r="89" spans="2:15" ht="27" customHeight="1"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</row>
    <row r="90" spans="2:15" ht="27" customHeight="1"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  <c r="O90" s="14"/>
    </row>
    <row r="91" spans="2:15" ht="27" customHeight="1">
      <c r="B91" s="13"/>
      <c r="C91" s="13"/>
      <c r="D91" s="13"/>
      <c r="E91" s="13"/>
      <c r="F91" s="13"/>
      <c r="G91" s="13"/>
      <c r="H91" s="13"/>
      <c r="I91" s="13"/>
      <c r="J91" s="14"/>
      <c r="K91" s="14"/>
      <c r="L91" s="14"/>
      <c r="M91" s="14"/>
      <c r="N91" s="14"/>
      <c r="O91" s="14"/>
    </row>
    <row r="92" spans="2:15" ht="27" customHeight="1">
      <c r="B92" s="13"/>
      <c r="C92" s="13"/>
      <c r="D92" s="13"/>
      <c r="E92" s="13"/>
      <c r="F92" s="13"/>
      <c r="G92" s="13"/>
      <c r="H92" s="13"/>
      <c r="I92" s="13"/>
      <c r="J92" s="14"/>
      <c r="K92" s="14"/>
      <c r="L92" s="14"/>
      <c r="M92" s="14"/>
      <c r="N92" s="14"/>
      <c r="O92" s="14"/>
    </row>
    <row r="93" spans="2:15" ht="27" customHeight="1">
      <c r="B93" s="13"/>
      <c r="C93" s="13"/>
      <c r="D93" s="13"/>
      <c r="E93" s="13"/>
      <c r="F93" s="13"/>
      <c r="G93" s="13"/>
      <c r="H93" s="13"/>
      <c r="I93" s="13"/>
      <c r="J93" s="14"/>
      <c r="K93" s="14"/>
      <c r="L93" s="14"/>
      <c r="M93" s="14"/>
      <c r="N93" s="14"/>
      <c r="O93" s="14"/>
    </row>
    <row r="94" spans="2:15" ht="27" customHeight="1">
      <c r="B94" s="13"/>
      <c r="C94" s="13"/>
      <c r="D94" s="13"/>
      <c r="E94" s="13"/>
      <c r="F94" s="13"/>
      <c r="G94" s="13"/>
      <c r="H94" s="13"/>
      <c r="I94" s="13"/>
      <c r="J94" s="14"/>
      <c r="K94" s="14"/>
      <c r="L94" s="14"/>
      <c r="M94" s="14"/>
      <c r="N94" s="14"/>
      <c r="O94" s="14"/>
    </row>
    <row r="95" spans="2:15" ht="27" customHeight="1">
      <c r="B95" s="13"/>
      <c r="C95" s="13"/>
      <c r="D95" s="13"/>
      <c r="E95" s="13"/>
      <c r="F95" s="13"/>
      <c r="G95" s="13"/>
      <c r="H95" s="13"/>
      <c r="I95" s="13"/>
      <c r="J95" s="14"/>
      <c r="K95" s="14"/>
      <c r="L95" s="14"/>
      <c r="M95" s="14"/>
      <c r="N95" s="14"/>
      <c r="O95" s="14"/>
    </row>
    <row r="96" spans="2:15" ht="27" customHeight="1">
      <c r="B96" s="13"/>
      <c r="C96" s="13"/>
      <c r="D96" s="13"/>
      <c r="E96" s="13"/>
      <c r="F96" s="13"/>
      <c r="G96" s="13"/>
      <c r="H96" s="13"/>
      <c r="I96" s="13"/>
      <c r="J96" s="14"/>
      <c r="K96" s="14"/>
      <c r="L96" s="14"/>
      <c r="M96" s="14"/>
      <c r="N96" s="14"/>
      <c r="O96" s="14"/>
    </row>
    <row r="97" spans="2:15" ht="27" customHeight="1">
      <c r="B97" s="13"/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</row>
    <row r="98" spans="2:15" ht="27" customHeight="1">
      <c r="B98" s="13"/>
      <c r="C98" s="13"/>
      <c r="D98" s="13"/>
      <c r="E98" s="13"/>
      <c r="F98" s="13"/>
      <c r="G98" s="13"/>
      <c r="H98" s="13"/>
      <c r="I98" s="13"/>
      <c r="J98" s="14"/>
      <c r="K98" s="14"/>
      <c r="L98" s="14"/>
      <c r="M98" s="14"/>
      <c r="N98" s="14"/>
      <c r="O98" s="14"/>
    </row>
    <row r="99" spans="2:15" ht="27" customHeight="1">
      <c r="B99" s="13"/>
      <c r="C99" s="13"/>
      <c r="D99" s="13"/>
      <c r="E99" s="13"/>
      <c r="F99" s="13"/>
      <c r="G99" s="13"/>
      <c r="H99" s="13"/>
      <c r="I99" s="13"/>
      <c r="J99" s="14"/>
      <c r="K99" s="14"/>
      <c r="L99" s="14"/>
      <c r="M99" s="14"/>
      <c r="N99" s="14"/>
      <c r="O99" s="14"/>
    </row>
    <row r="100" spans="2:15" ht="27" customHeight="1">
      <c r="B100" s="13"/>
      <c r="C100" s="13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  <c r="O100" s="14"/>
    </row>
    <row r="101" spans="2:15" ht="27" customHeight="1">
      <c r="B101" s="13"/>
      <c r="C101" s="13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</row>
    <row r="102" spans="2:15" ht="27" customHeight="1">
      <c r="B102" s="13"/>
      <c r="C102" s="13"/>
      <c r="D102" s="13"/>
      <c r="E102" s="13"/>
      <c r="F102" s="13"/>
      <c r="G102" s="13"/>
      <c r="H102" s="13"/>
      <c r="I102" s="13"/>
      <c r="J102" s="14"/>
      <c r="K102" s="14"/>
      <c r="L102" s="14"/>
      <c r="M102" s="14"/>
      <c r="N102" s="14"/>
      <c r="O102" s="14"/>
    </row>
    <row r="103" spans="2:15" ht="27" customHeight="1">
      <c r="B103" s="13"/>
      <c r="C103" s="13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  <c r="O103" s="14"/>
    </row>
    <row r="104" spans="2:15" ht="27" customHeight="1">
      <c r="B104" s="13"/>
      <c r="C104" s="13"/>
      <c r="D104" s="13"/>
      <c r="E104" s="13"/>
      <c r="F104" s="13"/>
      <c r="G104" s="13"/>
      <c r="H104" s="13"/>
      <c r="I104" s="13"/>
      <c r="J104" s="14"/>
      <c r="K104" s="14"/>
      <c r="L104" s="14"/>
      <c r="M104" s="14"/>
      <c r="N104" s="14"/>
      <c r="O104" s="14"/>
    </row>
    <row r="105" spans="2:15" ht="27" customHeight="1">
      <c r="B105" s="13"/>
      <c r="C105" s="13"/>
      <c r="D105" s="13"/>
      <c r="E105" s="13"/>
      <c r="F105" s="13"/>
      <c r="G105" s="13"/>
      <c r="H105" s="13"/>
      <c r="I105" s="13"/>
      <c r="J105" s="14"/>
      <c r="K105" s="14"/>
      <c r="L105" s="14"/>
      <c r="M105" s="14"/>
      <c r="N105" s="14"/>
      <c r="O105" s="14"/>
    </row>
    <row r="106" spans="2:15" ht="27" customHeight="1">
      <c r="B106" s="13"/>
      <c r="C106" s="13"/>
      <c r="D106" s="13"/>
      <c r="E106" s="13"/>
      <c r="F106" s="13"/>
      <c r="G106" s="13"/>
      <c r="H106" s="13"/>
      <c r="I106" s="13"/>
      <c r="J106" s="14"/>
      <c r="K106" s="14"/>
      <c r="L106" s="14"/>
      <c r="M106" s="14"/>
      <c r="N106" s="14"/>
      <c r="O106" s="14"/>
    </row>
    <row r="107" spans="2:15" ht="27" customHeight="1">
      <c r="B107" s="13"/>
      <c r="C107" s="13"/>
      <c r="D107" s="13"/>
      <c r="E107" s="13"/>
      <c r="F107" s="13"/>
      <c r="G107" s="13"/>
      <c r="H107" s="13"/>
      <c r="I107" s="13"/>
      <c r="J107" s="14"/>
      <c r="K107" s="14"/>
      <c r="L107" s="14"/>
      <c r="M107" s="14"/>
      <c r="N107" s="14"/>
      <c r="O107" s="14"/>
    </row>
    <row r="108" spans="2:15" ht="27" customHeight="1">
      <c r="B108" s="13"/>
      <c r="C108" s="13"/>
      <c r="D108" s="13"/>
      <c r="E108" s="13"/>
      <c r="F108" s="13"/>
      <c r="G108" s="13"/>
      <c r="H108" s="13"/>
      <c r="I108" s="13"/>
      <c r="J108" s="14"/>
      <c r="K108" s="14"/>
      <c r="L108" s="14"/>
      <c r="M108" s="14"/>
      <c r="N108" s="14"/>
      <c r="O108" s="14"/>
    </row>
  </sheetData>
  <sheetProtection/>
  <printOptions/>
  <pageMargins left="0.2755905511811024" right="0.1968503937007874" top="0.5905511811023623" bottom="0.3937007874015748" header="0.5118110236220472" footer="0.1968503937007874"/>
  <pageSetup firstPageNumber="9" useFirstPageNumber="1" fitToHeight="1" fitToWidth="1" horizontalDpi="600" verticalDpi="600" orientation="portrait" paperSize="9" scale="86" r:id="rId1"/>
  <headerFooter alignWithMargins="0">
    <oddFooter>&amp;C&amp;"Century,標準"&amp;8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P1513</cp:lastModifiedBy>
  <cp:lastPrinted>2013-07-17T02:40:01Z</cp:lastPrinted>
  <dcterms:created xsi:type="dcterms:W3CDTF">2003-06-17T04:36:57Z</dcterms:created>
  <dcterms:modified xsi:type="dcterms:W3CDTF">2013-07-17T02:42:29Z</dcterms:modified>
  <cp:category/>
  <cp:version/>
  <cp:contentType/>
  <cp:contentStatus/>
</cp:coreProperties>
</file>